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56" windowWidth="11730" windowHeight="6360" tabRatio="599" activeTab="0"/>
  </bookViews>
  <sheets>
    <sheet name="density using calipers" sheetId="1" r:id="rId1"/>
    <sheet name="calipers check" sheetId="2" state="hidden" r:id="rId2"/>
    <sheet name="density by displacement" sheetId="3" r:id="rId3"/>
    <sheet name="displacement check" sheetId="4" state="hidden" r:id="rId4"/>
    <sheet name="Summary" sheetId="5" r:id="rId5"/>
    <sheet name="Unknowns" sheetId="6" state="hidden" r:id="rId6"/>
  </sheets>
  <definedNames>
    <definedName name="_xlnm.Print_Titles" localSheetId="5">'Unknowns'!$2:$2</definedName>
  </definedNames>
  <calcPr fullCalcOnLoad="1"/>
</workbook>
</file>

<file path=xl/sharedStrings.xml><?xml version="1.0" encoding="utf-8"?>
<sst xmlns="http://schemas.openxmlformats.org/spreadsheetml/2006/main" count="200" uniqueCount="74">
  <si>
    <t>g</t>
  </si>
  <si>
    <t>Density determination using Vernier Calipers</t>
  </si>
  <si>
    <t>length of cylinder</t>
  </si>
  <si>
    <t>mass of cylinder</t>
  </si>
  <si>
    <t>cm</t>
  </si>
  <si>
    <t>+/-</t>
  </si>
  <si>
    <t>diameter of cylinder</t>
  </si>
  <si>
    <t>relative error in measurement</t>
  </si>
  <si>
    <t>% error in measurement</t>
  </si>
  <si>
    <t>% error for checking</t>
  </si>
  <si>
    <t>rel error  for  checking</t>
  </si>
  <si>
    <t>difference</t>
  </si>
  <si>
    <t>Volume of cylinder</t>
  </si>
  <si>
    <r>
      <t>cm</t>
    </r>
    <r>
      <rPr>
        <vertAlign val="superscript"/>
        <sz val="10"/>
        <rFont val="Arial"/>
        <family val="2"/>
      </rPr>
      <t>3</t>
    </r>
  </si>
  <si>
    <t>computer calc vol</t>
  </si>
  <si>
    <t>comp  calc abs  error in volume</t>
  </si>
  <si>
    <t>density of cylinder</t>
  </si>
  <si>
    <r>
      <t>g/cm</t>
    </r>
    <r>
      <rPr>
        <vertAlign val="superscript"/>
        <sz val="10"/>
        <rFont val="Arial"/>
        <family val="2"/>
      </rPr>
      <t>3</t>
    </r>
  </si>
  <si>
    <t>comp calc density</t>
  </si>
  <si>
    <t>rel error density comp</t>
  </si>
  <si>
    <t>% error density comp</t>
  </si>
  <si>
    <t>absolute error comp</t>
  </si>
  <si>
    <t>Density determination by water displacement</t>
  </si>
  <si>
    <t>volume water in graduated cylinder without metal cylinder</t>
  </si>
  <si>
    <t>volume in graduated cylinder  with metal cylinder</t>
  </si>
  <si>
    <t>mL</t>
  </si>
  <si>
    <t>Volume metal cylinder</t>
  </si>
  <si>
    <t>% error</t>
  </si>
  <si>
    <t>comp % error</t>
  </si>
  <si>
    <t>Density by Calipers</t>
  </si>
  <si>
    <t>Density by Displacement</t>
  </si>
  <si>
    <t>Completion Score</t>
  </si>
  <si>
    <t>Accuracy Score</t>
  </si>
  <si>
    <t>Student Answer</t>
  </si>
  <si>
    <t>unknown number</t>
  </si>
  <si>
    <t>actual value of unknown</t>
  </si>
  <si>
    <t>Volume(cm3)</t>
  </si>
  <si>
    <t>Density(g/cm)</t>
  </si>
  <si>
    <t>If #NA shown, the unknown # is not valid.</t>
  </si>
  <si>
    <t>Dif comp and actual density</t>
  </si>
  <si>
    <t>score</t>
  </si>
  <si>
    <t>points</t>
  </si>
  <si>
    <t>Max score</t>
  </si>
  <si>
    <t>Total Score</t>
  </si>
  <si>
    <t>Instructor, unhide rows below to adjust accuracy expectations.</t>
  </si>
  <si>
    <t>Name</t>
  </si>
  <si>
    <t>Section</t>
  </si>
  <si>
    <t>SUMMARY</t>
  </si>
  <si>
    <t>% dif</t>
  </si>
  <si>
    <t>First</t>
  </si>
  <si>
    <t>Last</t>
  </si>
  <si>
    <t>comp rel error</t>
  </si>
  <si>
    <t>&gt;15</t>
  </si>
  <si>
    <t>comp abs  error in volume</t>
  </si>
  <si>
    <t>points accuracy</t>
  </si>
  <si>
    <t>points calculations</t>
  </si>
  <si>
    <t>calc score</t>
  </si>
  <si>
    <t>sum calc pts</t>
  </si>
  <si>
    <t>calculation score (5 possible)</t>
  </si>
  <si>
    <t>calculation score (5 points)</t>
  </si>
  <si>
    <t>sum calc points</t>
  </si>
  <si>
    <t># errors</t>
  </si>
  <si>
    <t>accuracy score (5 possible)</t>
  </si>
  <si>
    <t>accuracy score (5 points)</t>
  </si>
  <si>
    <t>webct id</t>
  </si>
  <si>
    <t xml:space="preserve">Cylinder </t>
  </si>
  <si>
    <t>Mass in Air</t>
  </si>
  <si>
    <t>Mass In Liq</t>
  </si>
  <si>
    <t>Mass A-W</t>
  </si>
  <si>
    <t>Number</t>
  </si>
  <si>
    <t>&gt;18</t>
  </si>
  <si>
    <t>cylinder #</t>
  </si>
  <si>
    <t>name</t>
  </si>
  <si>
    <t>mine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</si>
</sst>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Verdana"/>
      <family val="2"/>
    </font>
    <font>
      <b/>
      <sz val="12"/>
      <color indexed="8"/>
      <name val="Arial"/>
      <family val="2"/>
    </font>
    <font>
      <b/>
      <sz val="12"/>
      <color indexed="62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ck">
        <color indexed="23"/>
      </right>
      <top style="medium">
        <color indexed="55"/>
      </top>
      <bottom style="thick">
        <color indexed="23"/>
      </bottom>
    </border>
    <border>
      <left style="medium">
        <color indexed="55"/>
      </left>
      <right style="thick">
        <color indexed="23"/>
      </right>
      <top style="medium">
        <color indexed="55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12" fillId="34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4" fontId="8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13" fillId="34" borderId="15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4" fontId="8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0" fontId="15" fillId="34" borderId="16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6" fillId="34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15" fillId="34" borderId="15" xfId="0" applyFont="1" applyFill="1" applyBorder="1" applyAlignment="1">
      <alignment horizontal="left"/>
    </xf>
    <xf numFmtId="0" fontId="1" fillId="35" borderId="12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ebct.gcccd.net/SCRIPT/willard_141/scripts/designer/serve_student_mgmt.pl?REFRESH+COURSEMGMT+939656937" TargetMode="External" /><Relationship Id="rId2" Type="http://schemas.openxmlformats.org/officeDocument/2006/relationships/hyperlink" Target="http://webct.gcccd.net/SCRIPT/willard_141/scripts/designer/serve_student_mgmt.pl?REFRESH+COURSEMGMT+939657059" TargetMode="External" /><Relationship Id="rId3" Type="http://schemas.openxmlformats.org/officeDocument/2006/relationships/hyperlink" Target="http://webct.gcccd.net/SCRIPT/willard_141/scripts/designer/serve_student_mgmt.pl?REFRESH+COURSEMGMT+939657555" TargetMode="External" /><Relationship Id="rId4" Type="http://schemas.openxmlformats.org/officeDocument/2006/relationships/hyperlink" Target="http://webct.gcccd.net/SCRIPT/willard_141/scripts/designer/serve_student_mgmt.pl?REFRESH+COURSEMGMT+936673083" TargetMode="External" /><Relationship Id="rId5" Type="http://schemas.openxmlformats.org/officeDocument/2006/relationships/hyperlink" Target="http://webct.gcccd.net/SCRIPT/willard_141/scripts/designer/serve_student_mgmt.pl?REFRESH+COURSEMGMT+936673354" TargetMode="External" /><Relationship Id="rId6" Type="http://schemas.openxmlformats.org/officeDocument/2006/relationships/hyperlink" Target="http://webct.gcccd.net/SCRIPT/willard_141/scripts/designer/serve_student_mgmt.pl?REFRESH+COURSEMGMT+955425399" TargetMode="External" /><Relationship Id="rId7" Type="http://schemas.openxmlformats.org/officeDocument/2006/relationships/hyperlink" Target="http://webct.gcccd.net/SCRIPT/willard_141/scripts/designer/serve_student_mgmt.pl?REFRESH+COURSEMGMT+943412441" TargetMode="External" /><Relationship Id="rId8" Type="http://schemas.openxmlformats.org/officeDocument/2006/relationships/hyperlink" Target="http://webct.gcccd.net/SCRIPT/willard_141/scripts/designer/serve_student_mgmt.pl?REFRESH+COURSEMGMT+939677794" TargetMode="External" /><Relationship Id="rId9" Type="http://schemas.openxmlformats.org/officeDocument/2006/relationships/hyperlink" Target="http://webct.gcccd.net/SCRIPT/willard_141/scripts/designer/serve_student_mgmt.pl?REFRESH+COURSEMGMT+941913074" TargetMode="External" /><Relationship Id="rId10" Type="http://schemas.openxmlformats.org/officeDocument/2006/relationships/hyperlink" Target="http://webct.gcccd.net/SCRIPT/willard_141/scripts/designer/serve_student_mgmt.pl?REFRESH+COURSEMGMT+941926657" TargetMode="External" /><Relationship Id="rId11" Type="http://schemas.openxmlformats.org/officeDocument/2006/relationships/hyperlink" Target="http://webct.gcccd.net/SCRIPT/willard_141/scripts/designer/serve_student_mgmt.pl?REFRESH+COURSEMGMT+1047332323" TargetMode="External" /><Relationship Id="rId12" Type="http://schemas.openxmlformats.org/officeDocument/2006/relationships/hyperlink" Target="http://webct.gcccd.net/SCRIPT/willard_141/scripts/designer/serve_student_mgmt.pl?REFRESH+COURSEMGMT+953065752" TargetMode="External" /><Relationship Id="rId13" Type="http://schemas.openxmlformats.org/officeDocument/2006/relationships/hyperlink" Target="http://webct.gcccd.net/SCRIPT/willard_141/scripts/designer/serve_student_mgmt.pl?REFRESH+COURSEMGMT+953066527" TargetMode="External" /><Relationship Id="rId14" Type="http://schemas.openxmlformats.org/officeDocument/2006/relationships/hyperlink" Target="http://webct.gcccd.net/SCRIPT/willard_141/scripts/designer/serve_student_mgmt.pl?REFRESH+COURSEMGMT+953066582" TargetMode="External" /><Relationship Id="rId15" Type="http://schemas.openxmlformats.org/officeDocument/2006/relationships/hyperlink" Target="http://webct.gcccd.net/SCRIPT/willard_141/scripts/designer/serve_student_mgmt.pl?REFRESH+COURSEMGMT+953066600" TargetMode="External" /><Relationship Id="rId16" Type="http://schemas.openxmlformats.org/officeDocument/2006/relationships/hyperlink" Target="http://webct.gcccd.net/SCRIPT/willard_141/scripts/designer/serve_student_mgmt.pl?REFRESH+COURSEMGMT+953066651" TargetMode="External" /><Relationship Id="rId17" Type="http://schemas.openxmlformats.org/officeDocument/2006/relationships/hyperlink" Target="http://webct.gcccd.net/SCRIPT/willard_141/scripts/designer/serve_student_mgmt.pl?REFRESH+COURSEMGMT+953066677" TargetMode="External" /><Relationship Id="rId18" Type="http://schemas.openxmlformats.org/officeDocument/2006/relationships/hyperlink" Target="http://webct.gcccd.net/SCRIPT/willard_141/scripts/designer/serve_student_mgmt.pl?REFRESH+COURSEMGMT+953066696" TargetMode="External" /><Relationship Id="rId19" Type="http://schemas.openxmlformats.org/officeDocument/2006/relationships/hyperlink" Target="http://webct.gcccd.net/SCRIPT/willard_141/scripts/designer/serve_student_mgmt.pl?REFRESH+COURSEMGMT+1047327898" TargetMode="External" /><Relationship Id="rId20" Type="http://schemas.openxmlformats.org/officeDocument/2006/relationships/hyperlink" Target="http://webct.gcccd.net/SCRIPT/willard_141/scripts/designer/serve_student_mgmt.pl?REFRESH+COURSEMGMT+1038355781" TargetMode="External" /><Relationship Id="rId21" Type="http://schemas.openxmlformats.org/officeDocument/2006/relationships/hyperlink" Target="http://webct.gcccd.net/SCRIPT/willard_141/scripts/designer/serve_student_mgmt.pl?REFRESH+COURSEMGMT+1038357138" TargetMode="External" /><Relationship Id="rId22" Type="http://schemas.openxmlformats.org/officeDocument/2006/relationships/hyperlink" Target="http://webct.gcccd.net/SCRIPT/willard_141/scripts/designer/serve_student_mgmt.pl?REFRESH+COURSEMGMT+1038375015" TargetMode="External" /><Relationship Id="rId23" Type="http://schemas.openxmlformats.org/officeDocument/2006/relationships/hyperlink" Target="http://webct.gcccd.net/SCRIPT/willard_141/scripts/designer/serve_student_mgmt.pl?REFRESH+COURSEMGMT+1038375231" TargetMode="External" /><Relationship Id="rId24" Type="http://schemas.openxmlformats.org/officeDocument/2006/relationships/hyperlink" Target="http://webct.gcccd.net/SCRIPT/willard_141/scripts/designer/serve_student_mgmt.pl?REFRESH+COURSEMGMT+1038375393" TargetMode="External" /><Relationship Id="rId25" Type="http://schemas.openxmlformats.org/officeDocument/2006/relationships/hyperlink" Target="http://webct.gcccd.net/SCRIPT/willard_141/scripts/designer/serve_student_mgmt.pl?REFRESH+COURSEMGMT+1047328149" TargetMode="External" /><Relationship Id="rId26" Type="http://schemas.openxmlformats.org/officeDocument/2006/relationships/hyperlink" Target="http://webct.gcccd.net/SCRIPT/willard_141/scripts/designer/serve_student_mgmt.pl?REFRESH+COURSEMGMT+1038355781" TargetMode="External" /><Relationship Id="rId27" Type="http://schemas.openxmlformats.org/officeDocument/2006/relationships/hyperlink" Target="http://webct.gcccd.net/SCRIPT/willard_141/scripts/designer/serve_student_mgmt.pl?REFRESH+COURSEMGMT+1038357138" TargetMode="External" /><Relationship Id="rId28" Type="http://schemas.openxmlformats.org/officeDocument/2006/relationships/hyperlink" Target="http://webct.gcccd.net/SCRIPT/willard_141/scripts/designer/serve_student_mgmt.pl?REFRESH+COURSEMGMT+1038375015" TargetMode="External" /><Relationship Id="rId29" Type="http://schemas.openxmlformats.org/officeDocument/2006/relationships/hyperlink" Target="http://webct.gcccd.net/SCRIPT/willard_141/scripts/designer/serve_student_mgmt.pl?REFRESH+COURSEMGMT+1038375231" TargetMode="External" /><Relationship Id="rId30" Type="http://schemas.openxmlformats.org/officeDocument/2006/relationships/hyperlink" Target="http://webct.gcccd.net/SCRIPT/willard_141/scripts/designer/serve_student_mgmt.pl?REFRESH+COURSEMGMT+1038375393" TargetMode="External" /><Relationship Id="rId31" Type="http://schemas.openxmlformats.org/officeDocument/2006/relationships/hyperlink" Target="javascript:top.update_breadcrumb('Submissions',%20'',%20'/SCRIPT/willard_141/scripts/designer/serve_quiz.pl?ACTION=SUBMISSIONS_SM&amp;ID=938716164',%200,%201,%201)" TargetMode="External" /><Relationship Id="rId32" Type="http://schemas.openxmlformats.org/officeDocument/2006/relationships/hyperlink" Target="javascript:top.update_breadcrumb('Distribution',%20'',%20'/SCRIPT/willard_141/scripts/designer/serve_student_mgmt.pl?SHOWSTATS+COURSEMGMT+938716164',%200,%201,%201)" TargetMode="External" /><Relationship Id="rId33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34" Type="http://schemas.openxmlformats.org/officeDocument/2006/relationships/hyperlink" Target="javascript:top.update_breadcrumb('Distribution',%20'',%20'/SCRIPT/willard_141/scripts/designer/serve_student_mgmt.pl?SHOWSTATS+COURSEMGMT+939656937',%200,%201,%201)" TargetMode="External" /><Relationship Id="rId35" Type="http://schemas.openxmlformats.org/officeDocument/2006/relationships/hyperlink" Target="javascript:top.update_breadcrumb('Submissions',%20'',%20'/SCRIPT/willard_141/scripts/designer/serve_quiz.pl?ACTION=SUBMISSIONS_SM&amp;ID=939657059',%200,%201,%201)" TargetMode="External" /><Relationship Id="rId36" Type="http://schemas.openxmlformats.org/officeDocument/2006/relationships/hyperlink" Target="javascript:top.update_breadcrumb('Distribution',%20'',%20'/SCRIPT/willard_141/scripts/designer/serve_student_mgmt.pl?SHOWSTATS+COURSEMGMT+939657059',%200,%201,%201)" TargetMode="External" /><Relationship Id="rId37" Type="http://schemas.openxmlformats.org/officeDocument/2006/relationships/hyperlink" Target="javascript:top.update_breadcrumb('Submissions',%20'',%20'/SCRIPT/willard_141/scripts/designer/serve_quiz.pl?ACTION=SUBMISSIONS_SM&amp;ID=939657555',%200,%201,%201)" TargetMode="External" /><Relationship Id="rId38" Type="http://schemas.openxmlformats.org/officeDocument/2006/relationships/hyperlink" Target="javascript:top.update_breadcrumb('Distribution',%20'',%20'/SCRIPT/willard_141/scripts/designer/serve_student_mgmt.pl?SHOWSTATS+COURSEMGMT+939657555',%200,%201,%201)" TargetMode="External" /><Relationship Id="rId39" Type="http://schemas.openxmlformats.org/officeDocument/2006/relationships/hyperlink" Target="javascript:top.update_breadcrumb('Submissions',%20'',%20'/SCRIPT/willard_141/scripts/designer/serve_quiz.pl?ACTION=SUBMISSIONS_SM&amp;ID=936673083',%200,%201,%201)" TargetMode="External" /><Relationship Id="rId40" Type="http://schemas.openxmlformats.org/officeDocument/2006/relationships/hyperlink" Target="javascript:top.update_breadcrumb('Distribution',%20'',%20'/SCRIPT/willard_141/scripts/designer/serve_student_mgmt.pl?SHOWSTATS+COURSEMGMT+936673083',%200,%201,%201)" TargetMode="External" /><Relationship Id="rId41" Type="http://schemas.openxmlformats.org/officeDocument/2006/relationships/hyperlink" Target="javascript:top.update_breadcrumb('Submissions',%20'',%20'/SCRIPT/willard_141/scripts/designer/serve_quiz.pl?ACTION=SUBMISSIONS_SM&amp;ID=936673354',%200,%201,%201)" TargetMode="External" /><Relationship Id="rId42" Type="http://schemas.openxmlformats.org/officeDocument/2006/relationships/hyperlink" Target="javascript:top.update_breadcrumb('Distribution',%20'',%20'/SCRIPT/willard_141/scripts/designer/serve_student_mgmt.pl?SHOWSTATS+COURSEMGMT+936673354',%200,%201,%201)" TargetMode="External" /><Relationship Id="rId43" Type="http://schemas.openxmlformats.org/officeDocument/2006/relationships/hyperlink" Target="javascript:top.update_breadcrumb('Submissions',%20'',%20'/SCRIPT/willard_141/scripts/designer/serve_quiz.pl?ACTION=SUBMISSIONS_SM&amp;ID=955425399',%200,%201,%201)" TargetMode="External" /><Relationship Id="rId44" Type="http://schemas.openxmlformats.org/officeDocument/2006/relationships/hyperlink" Target="javascript:top.update_breadcrumb('Distribution',%20'',%20'/SCRIPT/willard_141/scripts/designer/serve_student_mgmt.pl?SHOWSTATS+COURSEMGMT+955425399',%200,%201,%201)" TargetMode="External" /><Relationship Id="rId45" Type="http://schemas.openxmlformats.org/officeDocument/2006/relationships/hyperlink" Target="javascript:top.update_breadcrumb('Submissions',%20'',%20'/SCRIPT/willard_141/scripts/designer/serve_quiz.pl?ACTION=SUBMISSIONS_SM&amp;ID=943412441',%200,%201,%201)" TargetMode="External" /><Relationship Id="rId46" Type="http://schemas.openxmlformats.org/officeDocument/2006/relationships/hyperlink" Target="javascript:top.update_breadcrumb('Distribution',%20'',%20'/SCRIPT/willard_141/scripts/designer/serve_student_mgmt.pl?SHOWSTATS+COURSEMGMT+943412441',%200,%201,%201)" TargetMode="External" /><Relationship Id="rId47" Type="http://schemas.openxmlformats.org/officeDocument/2006/relationships/hyperlink" Target="javascript:top.update_breadcrumb('Submissions',%20'',%20'/SCRIPT/willard_141/scripts/designer/serve_quiz.pl?ACTION=SUBMISSIONS_SM&amp;ID=939677794',%200,%201,%201)" TargetMode="External" /><Relationship Id="rId48" Type="http://schemas.openxmlformats.org/officeDocument/2006/relationships/hyperlink" Target="javascript:top.update_breadcrumb('Distribution',%20'',%20'/SCRIPT/willard_141/scripts/designer/serve_student_mgmt.pl?SHOWSTATS+COURSEMGMT+939677794',%200,%201,%201)" TargetMode="External" /><Relationship Id="rId49" Type="http://schemas.openxmlformats.org/officeDocument/2006/relationships/hyperlink" Target="javascript:top.update_breadcrumb('Submissions',%20'',%20'/SCRIPT/willard_141/scripts/designer/serve_quiz.pl?ACTION=SUBMISSIONS_SM&amp;ID=941913074',%200,%201,%201)" TargetMode="External" /><Relationship Id="rId50" Type="http://schemas.openxmlformats.org/officeDocument/2006/relationships/hyperlink" Target="javascript:top.update_breadcrumb('Distribution',%20'',%20'/SCRIPT/willard_141/scripts/designer/serve_student_mgmt.pl?SHOWSTATS+COURSEMGMT+941913074',%200,%201,%201)" TargetMode="External" /><Relationship Id="rId51" Type="http://schemas.openxmlformats.org/officeDocument/2006/relationships/hyperlink" Target="javascript:top.update_breadcrumb('Submissions',%20'',%20'/SCRIPT/willard_141/scripts/designer/serve_quiz.pl?ACTION=SUBMISSIONS_SM&amp;ID=941926657',%200,%201,%201)" TargetMode="External" /><Relationship Id="rId52" Type="http://schemas.openxmlformats.org/officeDocument/2006/relationships/hyperlink" Target="javascript:top.update_breadcrumb('Distribution',%20'',%20'/SCRIPT/willard_141/scripts/designer/serve_student_mgmt.pl?SHOWSTATS+COURSEMGMT+941926657',%200,%201,%201)" TargetMode="External" /><Relationship Id="rId53" Type="http://schemas.openxmlformats.org/officeDocument/2006/relationships/hyperlink" Target="javascript:top.update_breadcrumb('Calculation%20Editor',%20'',%20'/SCRIPT/willard_141/scripts/designer/serve_student_mgmt.pl?EDITFORMULA+COURSEMGMT+1047332323',%200,%201,%201)" TargetMode="External" /><Relationship Id="rId54" Type="http://schemas.openxmlformats.org/officeDocument/2006/relationships/hyperlink" Target="javascript:top.update_breadcrumb('Graph',%20'',%20'/SCRIPT/willard_141/scripts/designer/serve_student_mgmt.pl?SHOWSTATS+COURSEMGMT+1047332323',%200,%201,%201)" TargetMode="External" /><Relationship Id="rId55" Type="http://schemas.openxmlformats.org/officeDocument/2006/relationships/hyperlink" Target="javascript:top.update_breadcrumb('Submissions',%20'',%20'/SCRIPT/willard_141/scripts/designer/serve_quiz.pl?ACTION=SUBMISSIONS_SM&amp;ID=953065752',%200,%201,%201)" TargetMode="External" /><Relationship Id="rId56" Type="http://schemas.openxmlformats.org/officeDocument/2006/relationships/hyperlink" Target="javascript:top.update_breadcrumb('Distribution',%20'',%20'/SCRIPT/willard_141/scripts/designer/serve_student_mgmt.pl?SHOWSTATS+COURSEMGMT+953065752',%200,%201,%201)" TargetMode="External" /><Relationship Id="rId57" Type="http://schemas.openxmlformats.org/officeDocument/2006/relationships/hyperlink" Target="javascript:top.update_breadcrumb('Submissions',%20'',%20'/SCRIPT/willard_141/scripts/designer/serve_quiz.pl?ACTION=SUBMISSIONS_SM&amp;ID=953066527',%200,%201,%201)" TargetMode="External" /><Relationship Id="rId58" Type="http://schemas.openxmlformats.org/officeDocument/2006/relationships/hyperlink" Target="javascript:top.update_breadcrumb('Distribution',%20'',%20'/SCRIPT/willard_141/scripts/designer/serve_student_mgmt.pl?SHOWSTATS+COURSEMGMT+953066527',%200,%201,%201)" TargetMode="External" /><Relationship Id="rId59" Type="http://schemas.openxmlformats.org/officeDocument/2006/relationships/hyperlink" Target="javascript:top.update_breadcrumb('Submissions',%20'',%20'/SCRIPT/willard_141/scripts/designer/serve_quiz.pl?ACTION=SUBMISSIONS_SM&amp;ID=953066582',%200,%201,%201)" TargetMode="External" /><Relationship Id="rId60" Type="http://schemas.openxmlformats.org/officeDocument/2006/relationships/hyperlink" Target="javascript:top.update_breadcrumb('Distribution',%20'',%20'/SCRIPT/willard_141/scripts/designer/serve_student_mgmt.pl?SHOWSTATS+COURSEMGMT+953066582',%200,%201,%201)" TargetMode="External" /><Relationship Id="rId61" Type="http://schemas.openxmlformats.org/officeDocument/2006/relationships/hyperlink" Target="javascript:top.update_breadcrumb('Submissions',%20'',%20'/SCRIPT/willard_141/scripts/designer/serve_quiz.pl?ACTION=SUBMISSIONS_SM&amp;ID=953066600',%200,%201,%201)" TargetMode="External" /><Relationship Id="rId62" Type="http://schemas.openxmlformats.org/officeDocument/2006/relationships/hyperlink" Target="javascript:top.update_breadcrumb('Distribution',%20'',%20'/SCRIPT/willard_141/scripts/designer/serve_student_mgmt.pl?SHOWSTATS+COURSEMGMT+953066600',%200,%201,%201)" TargetMode="External" /><Relationship Id="rId63" Type="http://schemas.openxmlformats.org/officeDocument/2006/relationships/hyperlink" Target="javascript:top.update_breadcrumb('Submissions',%20'',%20'/SCRIPT/willard_141/scripts/designer/serve_quiz.pl?ACTION=SUBMISSIONS_SM&amp;ID=953066651',%200,%201,%201)" TargetMode="External" /><Relationship Id="rId64" Type="http://schemas.openxmlformats.org/officeDocument/2006/relationships/hyperlink" Target="javascript:top.update_breadcrumb('Distribution',%20'',%20'/SCRIPT/willard_141/scripts/designer/serve_student_mgmt.pl?SHOWSTATS+COURSEMGMT+953066651',%200,%201,%201)" TargetMode="External" /><Relationship Id="rId65" Type="http://schemas.openxmlformats.org/officeDocument/2006/relationships/hyperlink" Target="javascript:top.update_breadcrumb('Submissions',%20'',%20'/SCRIPT/willard_141/scripts/designer/serve_quiz.pl?ACTION=SUBMISSIONS_SM&amp;ID=953066677',%200,%201,%201)" TargetMode="External" /><Relationship Id="rId66" Type="http://schemas.openxmlformats.org/officeDocument/2006/relationships/hyperlink" Target="javascript:top.update_breadcrumb('Distribution',%20'',%20'/SCRIPT/willard_141/scripts/designer/serve_student_mgmt.pl?SHOWSTATS+COURSEMGMT+953066677',%200,%201,%201)" TargetMode="External" /><Relationship Id="rId67" Type="http://schemas.openxmlformats.org/officeDocument/2006/relationships/hyperlink" Target="javascript:top.update_breadcrumb('Submissions',%20'',%20'/SCRIPT/willard_141/scripts/designer/serve_quiz.pl?ACTION=SUBMISSIONS_SM&amp;ID=953066696',%200,%201,%201)" TargetMode="External" /><Relationship Id="rId68" Type="http://schemas.openxmlformats.org/officeDocument/2006/relationships/hyperlink" Target="javascript:top.update_breadcrumb('Distribution',%20'',%20'/SCRIPT/willard_141/scripts/designer/serve_student_mgmt.pl?SHOWSTATS+COURSEMGMT+953066696',%200,%201,%201)" TargetMode="External" /><Relationship Id="rId69" Type="http://schemas.openxmlformats.org/officeDocument/2006/relationships/hyperlink" Target="javascript:top.update_breadcrumb('Calculation%20Editor',%20'',%20'/SCRIPT/willard_141/scripts/designer/serve_student_mgmt.pl?EDITFORMULA+COURSEMGMT+1047327898',%200,%201,%201)" TargetMode="External" /><Relationship Id="rId70" Type="http://schemas.openxmlformats.org/officeDocument/2006/relationships/hyperlink" Target="javascript:top.update_breadcrumb('Graph',%20'',%20'/SCRIPT/willard_141/scripts/designer/serve_student_mgmt.pl?SHOWSTATS+COURSEMGMT+1047327898',%200,%201,%201)" TargetMode="External" /><Relationship Id="rId71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72" Type="http://schemas.openxmlformats.org/officeDocument/2006/relationships/hyperlink" Target="javascript:top.update_breadcrumb('Distribution',%20'',%20'/SCRIPT/willard_141/scripts/designer/serve_student_mgmt.pl?SHOWSTATS+COURSEMGMT+1038355781',%200,%201,%201)" TargetMode="External" /><Relationship Id="rId73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74" Type="http://schemas.openxmlformats.org/officeDocument/2006/relationships/hyperlink" Target="javascript:top.update_breadcrumb('Distribution',%20'',%20'/SCRIPT/willard_141/scripts/designer/serve_student_mgmt.pl?SHOWSTATS+COURSEMGMT+1038357138',%200,%201,%201)" TargetMode="External" /><Relationship Id="rId75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76" Type="http://schemas.openxmlformats.org/officeDocument/2006/relationships/hyperlink" Target="javascript:top.update_breadcrumb('Distribution',%20'',%20'/SCRIPT/willard_141/scripts/designer/serve_student_mgmt.pl?SHOWSTATS+COURSEMGMT+1038375015',%200,%201,%201)" TargetMode="External" /><Relationship Id="rId77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78" Type="http://schemas.openxmlformats.org/officeDocument/2006/relationships/hyperlink" Target="javascript:top.update_breadcrumb('Distribution',%20'',%20'/SCRIPT/willard_141/scripts/designer/serve_student_mgmt.pl?SHOWSTATS+COURSEMGMT+1038375231',%200,%201,%201)" TargetMode="External" /><Relationship Id="rId79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80" Type="http://schemas.openxmlformats.org/officeDocument/2006/relationships/hyperlink" Target="javascript:top.update_breadcrumb('Distribution',%20'',%20'/SCRIPT/willard_141/scripts/designer/serve_student_mgmt.pl?SHOWSTATS+COURSEMGMT+1038375393',%200,%201,%201)" TargetMode="External" /><Relationship Id="rId81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82" Type="http://schemas.openxmlformats.org/officeDocument/2006/relationships/hyperlink" Target="javascript:top.update_breadcrumb('Graph',%20'',%20'/SCRIPT/willard_141/scripts/designer/serve_student_mgmt.pl?SHOWSTATS+COURSEMGMT+1047328149',%200,%201,%201)" TargetMode="External" /><Relationship Id="rId83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84" Type="http://schemas.openxmlformats.org/officeDocument/2006/relationships/hyperlink" Target="javascript:top.update_breadcrumb('Distribution',%20'',%20'/SCRIPT/willard_141/scripts/designer/serve_student_mgmt.pl?SHOWSTATS+COURSEMGMT+1038355781',%200,%201,%201)" TargetMode="External" /><Relationship Id="rId85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86" Type="http://schemas.openxmlformats.org/officeDocument/2006/relationships/hyperlink" Target="javascript:top.update_breadcrumb('Distribution',%20'',%20'/SCRIPT/willard_141/scripts/designer/serve_student_mgmt.pl?SHOWSTATS+COURSEMGMT+1038357138',%200,%201,%201)" TargetMode="External" /><Relationship Id="rId87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88" Type="http://schemas.openxmlformats.org/officeDocument/2006/relationships/hyperlink" Target="javascript:top.update_breadcrumb('Distribution',%20'',%20'/SCRIPT/willard_141/scripts/designer/serve_student_mgmt.pl?SHOWSTATS+COURSEMGMT+1038375015',%200,%201,%201)" TargetMode="External" /><Relationship Id="rId89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90" Type="http://schemas.openxmlformats.org/officeDocument/2006/relationships/hyperlink" Target="javascript:top.update_breadcrumb('Distribution',%20'',%20'/SCRIPT/willard_141/scripts/designer/serve_student_mgmt.pl?SHOWSTATS+COURSEMGMT+1038375231',%200,%201,%201)" TargetMode="External" /><Relationship Id="rId91" Type="http://schemas.openxmlformats.org/officeDocument/2006/relationships/hyperlink" Target="javascript:top.update_breadcrumb('Edit%20Column%20Values',%20'',%20'/SCRIPT/willard_141/scripts/designer/serve_student_mgmt.pl?EDITCOL+COURSEMGMT+935695612',%200,%201,%201)" TargetMode="External" /><Relationship Id="rId92" Type="http://schemas.openxmlformats.org/officeDocument/2006/relationships/hyperlink" Target="http://webct.gcccd.net/SCRIPT/willard_141/scripts/designer/serve_student_mgmt.pl?REFRESH+COURSEMGMT+1047328149" TargetMode="External" /><Relationship Id="rId93" Type="http://schemas.openxmlformats.org/officeDocument/2006/relationships/hyperlink" Target="http://webct.gcccd.net/SCRIPT/willard_141/scripts/designer/serve_student_mgmt.pl?REFRESH+COURSEMGMT+1047328149" TargetMode="External" /><Relationship Id="rId94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95" Type="http://schemas.openxmlformats.org/officeDocument/2006/relationships/hyperlink" Target="javascript:top.update_breadcrumb('Distribution',%20'',%20'/SCRIPT/willard_141/scripts/designer/serve_student_mgmt.pl?SHOWSTATS+COURSEMGMT+1038375393',%200,%201,%201)" TargetMode="External" /><Relationship Id="rId96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97" Type="http://schemas.openxmlformats.org/officeDocument/2006/relationships/hyperlink" Target="javascript:top.update_breadcrumb('Graph',%20'',%20'/SCRIPT/willard_141/scripts/designer/serve_student_mgmt.pl?SHOWSTATS+COURSEMGMT+1047328149',%200,%201,%201)" TargetMode="External" /><Relationship Id="rId98" Type="http://schemas.openxmlformats.org/officeDocument/2006/relationships/hyperlink" Target="http://webct.gcccd.net/SCRIPT/willard_141/scripts/designer/serve_student_mgmt.pl?REFRESH+COURSEMGMT+939657059" TargetMode="External" /><Relationship Id="rId99" Type="http://schemas.openxmlformats.org/officeDocument/2006/relationships/hyperlink" Target="http://webct.gcccd.net/SCRIPT/willard_141/scripts/designer/serve_student_mgmt.pl?REFRESH+COURSEMGMT+939657555" TargetMode="External" /><Relationship Id="rId100" Type="http://schemas.openxmlformats.org/officeDocument/2006/relationships/hyperlink" Target="http://webct.gcccd.net/SCRIPT/willard_141/scripts/designer/serve_student_mgmt.pl?REFRESH+COURSEMGMT+936673083" TargetMode="External" /><Relationship Id="rId101" Type="http://schemas.openxmlformats.org/officeDocument/2006/relationships/hyperlink" Target="http://webct.gcccd.net/SCRIPT/willard_141/scripts/designer/serve_student_mgmt.pl?REFRESH+COURSEMGMT+936673354" TargetMode="External" /><Relationship Id="rId102" Type="http://schemas.openxmlformats.org/officeDocument/2006/relationships/hyperlink" Target="http://webct.gcccd.net/SCRIPT/willard_141/scripts/designer/serve_student_mgmt.pl?REFRESH+COURSEMGMT+955425399" TargetMode="External" /><Relationship Id="rId103" Type="http://schemas.openxmlformats.org/officeDocument/2006/relationships/hyperlink" Target="http://webct.gcccd.net/SCRIPT/willard_141/scripts/designer/serve_student_mgmt.pl?REFRESH+COURSEMGMT+943412441" TargetMode="External" /><Relationship Id="rId104" Type="http://schemas.openxmlformats.org/officeDocument/2006/relationships/hyperlink" Target="http://webct.gcccd.net/SCRIPT/willard_141/scripts/designer/serve_student_mgmt.pl?REFRESH+COURSEMGMT+939677794" TargetMode="External" /><Relationship Id="rId105" Type="http://schemas.openxmlformats.org/officeDocument/2006/relationships/hyperlink" Target="http://webct.gcccd.net/SCRIPT/willard_141/scripts/designer/serve_student_mgmt.pl?REFRESH+COURSEMGMT+941913074" TargetMode="External" /><Relationship Id="rId106" Type="http://schemas.openxmlformats.org/officeDocument/2006/relationships/hyperlink" Target="http://webct.gcccd.net/SCRIPT/willard_141/scripts/designer/serve_student_mgmt.pl?REFRESH+COURSEMGMT+941926657" TargetMode="External" /><Relationship Id="rId107" Type="http://schemas.openxmlformats.org/officeDocument/2006/relationships/hyperlink" Target="http://webct.gcccd.net/SCRIPT/willard_141/scripts/designer/serve_student_mgmt.pl?REFRESH+COURSEMGMT+1047332323" TargetMode="External" /><Relationship Id="rId108" Type="http://schemas.openxmlformats.org/officeDocument/2006/relationships/hyperlink" Target="http://webct.gcccd.net/SCRIPT/willard_141/scripts/designer/serve_student_mgmt.pl?REFRESH+COURSEMGMT+953065752" TargetMode="External" /><Relationship Id="rId109" Type="http://schemas.openxmlformats.org/officeDocument/2006/relationships/hyperlink" Target="http://webct.gcccd.net/SCRIPT/willard_141/scripts/designer/serve_student_mgmt.pl?REFRESH+COURSEMGMT+953066527" TargetMode="External" /><Relationship Id="rId110" Type="http://schemas.openxmlformats.org/officeDocument/2006/relationships/hyperlink" Target="http://webct.gcccd.net/SCRIPT/willard_141/scripts/designer/serve_student_mgmt.pl?REFRESH+COURSEMGMT+953066582" TargetMode="External" /><Relationship Id="rId111" Type="http://schemas.openxmlformats.org/officeDocument/2006/relationships/hyperlink" Target="http://webct.gcccd.net/SCRIPT/willard_141/scripts/designer/serve_student_mgmt.pl?REFRESH+COURSEMGMT+953066600" TargetMode="External" /><Relationship Id="rId112" Type="http://schemas.openxmlformats.org/officeDocument/2006/relationships/hyperlink" Target="http://webct.gcccd.net/SCRIPT/willard_141/scripts/designer/serve_student_mgmt.pl?REFRESH+COURSEMGMT+953066651" TargetMode="External" /><Relationship Id="rId113" Type="http://schemas.openxmlformats.org/officeDocument/2006/relationships/hyperlink" Target="http://webct.gcccd.net/SCRIPT/willard_141/scripts/designer/serve_student_mgmt.pl?REFRESH+COURSEMGMT+953066677" TargetMode="External" /><Relationship Id="rId114" Type="http://schemas.openxmlformats.org/officeDocument/2006/relationships/hyperlink" Target="http://webct.gcccd.net/SCRIPT/willard_141/scripts/designer/serve_student_mgmt.pl?REFRESH+COURSEMGMT+953066696" TargetMode="External" /><Relationship Id="rId115" Type="http://schemas.openxmlformats.org/officeDocument/2006/relationships/hyperlink" Target="http://webct.gcccd.net/SCRIPT/willard_141/scripts/designer/serve_student_mgmt.pl?REFRESH+COURSEMGMT+1047327898" TargetMode="External" /><Relationship Id="rId116" Type="http://schemas.openxmlformats.org/officeDocument/2006/relationships/hyperlink" Target="http://webct.gcccd.net/SCRIPT/willard_141/scripts/designer/serve_student_mgmt.pl?REFRESH+COURSEMGMT+1038355781" TargetMode="External" /><Relationship Id="rId117" Type="http://schemas.openxmlformats.org/officeDocument/2006/relationships/hyperlink" Target="http://webct.gcccd.net/SCRIPT/willard_141/scripts/designer/serve_student_mgmt.pl?REFRESH+COURSEMGMT+1038357138" TargetMode="External" /><Relationship Id="rId118" Type="http://schemas.openxmlformats.org/officeDocument/2006/relationships/hyperlink" Target="http://webct.gcccd.net/SCRIPT/willard_141/scripts/designer/serve_student_mgmt.pl?REFRESH+COURSEMGMT+1038375015" TargetMode="External" /><Relationship Id="rId119" Type="http://schemas.openxmlformats.org/officeDocument/2006/relationships/hyperlink" Target="http://webct.gcccd.net/SCRIPT/willard_141/scripts/designer/serve_student_mgmt.pl?REFRESH+COURSEMGMT+1038375231" TargetMode="External" /><Relationship Id="rId120" Type="http://schemas.openxmlformats.org/officeDocument/2006/relationships/hyperlink" Target="http://webct.gcccd.net/SCRIPT/willard_141/scripts/designer/serve_student_mgmt.pl?REFRESH+COURSEMGMT+1038375393" TargetMode="External" /><Relationship Id="rId121" Type="http://schemas.openxmlformats.org/officeDocument/2006/relationships/hyperlink" Target="http://webct.gcccd.net/SCRIPT/willard_141/scripts/designer/serve_student_mgmt.pl?REFRESH+COURSEMGMT+1047328149" TargetMode="External" /><Relationship Id="rId122" Type="http://schemas.openxmlformats.org/officeDocument/2006/relationships/hyperlink" Target="http://webct.gcccd.net/SCRIPT/willard_141/scripts/designer/serve_student_mgmt.pl?REFRESH+COURSEMGMT+1038355781" TargetMode="External" /><Relationship Id="rId123" Type="http://schemas.openxmlformats.org/officeDocument/2006/relationships/hyperlink" Target="http://webct.gcccd.net/SCRIPT/willard_141/scripts/designer/serve_student_mgmt.pl?REFRESH+COURSEMGMT+1038357138" TargetMode="External" /><Relationship Id="rId124" Type="http://schemas.openxmlformats.org/officeDocument/2006/relationships/hyperlink" Target="http://webct.gcccd.net/SCRIPT/willard_141/scripts/designer/serve_student_mgmt.pl?REFRESH+COURSEMGMT+1038375015" TargetMode="External" /><Relationship Id="rId125" Type="http://schemas.openxmlformats.org/officeDocument/2006/relationships/hyperlink" Target="http://webct.gcccd.net/SCRIPT/willard_141/scripts/designer/serve_student_mgmt.pl?REFRESH+COURSEMGMT+1038375231" TargetMode="External" /><Relationship Id="rId126" Type="http://schemas.openxmlformats.org/officeDocument/2006/relationships/hyperlink" Target="http://webct.gcccd.net/SCRIPT/willard_141/scripts/designer/serve_student_mgmt.pl?REFRESH+COURSEMGMT+1038375393" TargetMode="External" /><Relationship Id="rId127" Type="http://schemas.openxmlformats.org/officeDocument/2006/relationships/hyperlink" Target="http://webct.gcccd.net/SCRIPT/willard_141/scripts/designer/serve_student_mgmt.pl?REFRESH+COURSEMGMT+939656937" TargetMode="External" /><Relationship Id="rId128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129" Type="http://schemas.openxmlformats.org/officeDocument/2006/relationships/hyperlink" Target="http://webct.gcccd.net/SCRIPT/willard_141/scripts/designer/serve_student_mgmt.pl?REFRESH+COURSEMGMT+939657059" TargetMode="External" /><Relationship Id="rId130" Type="http://schemas.openxmlformats.org/officeDocument/2006/relationships/hyperlink" Target="javascript:top.update_breadcrumb('Submissions',%20'',%20'/SCRIPT/willard_141/scripts/designer/serve_quiz.pl?ACTION=SUBMISSIONS_SM&amp;ID=939657059',%200,%201,%201)" TargetMode="External" /><Relationship Id="rId131" Type="http://schemas.openxmlformats.org/officeDocument/2006/relationships/hyperlink" Target="http://webct.gcccd.net/SCRIPT/willard_141/scripts/designer/serve_student_mgmt.pl?REFRESH+COURSEMGMT+939657555" TargetMode="External" /><Relationship Id="rId132" Type="http://schemas.openxmlformats.org/officeDocument/2006/relationships/hyperlink" Target="javascript:top.update_breadcrumb('Submissions',%20'',%20'/SCRIPT/willard_141/scripts/designer/serve_quiz.pl?ACTION=SUBMISSIONS_SM&amp;ID=939657555',%200,%201,%201)" TargetMode="External" /><Relationship Id="rId133" Type="http://schemas.openxmlformats.org/officeDocument/2006/relationships/hyperlink" Target="http://webct.gcccd.net/SCRIPT/willard_141/scripts/designer/serve_student_mgmt.pl?REFRESH+COURSEMGMT+936673083" TargetMode="External" /><Relationship Id="rId134" Type="http://schemas.openxmlformats.org/officeDocument/2006/relationships/hyperlink" Target="javascript:top.update_breadcrumb('Submissions',%20'',%20'/SCRIPT/willard_141/scripts/designer/serve_quiz.pl?ACTION=SUBMISSIONS_SM&amp;ID=936673083',%200,%201,%201)" TargetMode="External" /><Relationship Id="rId135" Type="http://schemas.openxmlformats.org/officeDocument/2006/relationships/hyperlink" Target="http://webct.gcccd.net/SCRIPT/willard_141/scripts/designer/serve_student_mgmt.pl?REFRESH+COURSEMGMT+936673354" TargetMode="External" /><Relationship Id="rId136" Type="http://schemas.openxmlformats.org/officeDocument/2006/relationships/hyperlink" Target="javascript:top.update_breadcrumb('Submissions',%20'',%20'/SCRIPT/willard_141/scripts/designer/serve_quiz.pl?ACTION=SUBMISSIONS_SM&amp;ID=936673354',%200,%201,%201)" TargetMode="External" /><Relationship Id="rId137" Type="http://schemas.openxmlformats.org/officeDocument/2006/relationships/hyperlink" Target="http://webct.gcccd.net/SCRIPT/willard_141/scripts/designer/serve_student_mgmt.pl?REFRESH+COURSEMGMT+955425399" TargetMode="External" /><Relationship Id="rId138" Type="http://schemas.openxmlformats.org/officeDocument/2006/relationships/hyperlink" Target="javascript:top.update_breadcrumb('Submissions',%20'',%20'/SCRIPT/willard_141/scripts/designer/serve_quiz.pl?ACTION=SUBMISSIONS_SM&amp;ID=955425399',%200,%201,%201)" TargetMode="External" /><Relationship Id="rId139" Type="http://schemas.openxmlformats.org/officeDocument/2006/relationships/hyperlink" Target="http://webct.gcccd.net/SCRIPT/willard_141/scripts/designer/serve_student_mgmt.pl?REFRESH+COURSEMGMT+943412441" TargetMode="External" /><Relationship Id="rId140" Type="http://schemas.openxmlformats.org/officeDocument/2006/relationships/hyperlink" Target="javascript:top.update_breadcrumb('Submissions',%20'',%20'/SCRIPT/willard_141/scripts/designer/serve_quiz.pl?ACTION=SUBMISSIONS_SM&amp;ID=943412441',%200,%201,%201)" TargetMode="External" /><Relationship Id="rId141" Type="http://schemas.openxmlformats.org/officeDocument/2006/relationships/hyperlink" Target="http://webct.gcccd.net/SCRIPT/willard_141/scripts/designer/serve_student_mgmt.pl?REFRESH+COURSEMGMT+939677794" TargetMode="External" /><Relationship Id="rId142" Type="http://schemas.openxmlformats.org/officeDocument/2006/relationships/hyperlink" Target="javascript:top.update_breadcrumb('Submissions',%20'',%20'/SCRIPT/willard_141/scripts/designer/serve_quiz.pl?ACTION=SUBMISSIONS_SM&amp;ID=939677794',%200,%201,%201)" TargetMode="External" /><Relationship Id="rId143" Type="http://schemas.openxmlformats.org/officeDocument/2006/relationships/hyperlink" Target="http://webct.gcccd.net/SCRIPT/willard_141/scripts/designer/serve_student_mgmt.pl?REFRESH+COURSEMGMT+941913074" TargetMode="External" /><Relationship Id="rId144" Type="http://schemas.openxmlformats.org/officeDocument/2006/relationships/hyperlink" Target="javascript:top.update_breadcrumb('Submissions',%20'',%20'/SCRIPT/willard_141/scripts/designer/serve_quiz.pl?ACTION=SUBMISSIONS_SM&amp;ID=941913074',%200,%201,%201)" TargetMode="External" /><Relationship Id="rId145" Type="http://schemas.openxmlformats.org/officeDocument/2006/relationships/hyperlink" Target="http://webct.gcccd.net/SCRIPT/willard_141/scripts/designer/serve_student_mgmt.pl?REFRESH+COURSEMGMT+941926657" TargetMode="External" /><Relationship Id="rId146" Type="http://schemas.openxmlformats.org/officeDocument/2006/relationships/hyperlink" Target="javascript:top.update_breadcrumb('Submissions',%20'',%20'/SCRIPT/willard_141/scripts/designer/serve_quiz.pl?ACTION=SUBMISSIONS_SM&amp;ID=941926657',%200,%201,%201)" TargetMode="External" /><Relationship Id="rId147" Type="http://schemas.openxmlformats.org/officeDocument/2006/relationships/hyperlink" Target="http://webct.gcccd.net/SCRIPT/willard_141/scripts/designer/serve_student_mgmt.pl?REFRESH+COURSEMGMT+1047332323" TargetMode="External" /><Relationship Id="rId148" Type="http://schemas.openxmlformats.org/officeDocument/2006/relationships/hyperlink" Target="javascript:top.update_breadcrumb('Calculation%20Editor',%20'',%20'/SCRIPT/willard_141/scripts/designer/serve_student_mgmt.pl?EDITFORMULA+COURSEMGMT+1047332323',%200,%201,%201)" TargetMode="External" /><Relationship Id="rId149" Type="http://schemas.openxmlformats.org/officeDocument/2006/relationships/hyperlink" Target="http://webct.gcccd.net/SCRIPT/willard_141/scripts/designer/serve_student_mgmt.pl?REFRESH+COURSEMGMT+953065752" TargetMode="External" /><Relationship Id="rId150" Type="http://schemas.openxmlformats.org/officeDocument/2006/relationships/hyperlink" Target="javascript:top.update_breadcrumb('Submissions',%20'',%20'/SCRIPT/willard_141/scripts/designer/serve_quiz.pl?ACTION=SUBMISSIONS_SM&amp;ID=953065752',%200,%201,%201)" TargetMode="External" /><Relationship Id="rId151" Type="http://schemas.openxmlformats.org/officeDocument/2006/relationships/hyperlink" Target="http://webct.gcccd.net/SCRIPT/willard_141/scripts/designer/serve_student_mgmt.pl?REFRESH+COURSEMGMT+953066527" TargetMode="External" /><Relationship Id="rId152" Type="http://schemas.openxmlformats.org/officeDocument/2006/relationships/hyperlink" Target="javascript:top.update_breadcrumb('Submissions',%20'',%20'/SCRIPT/willard_141/scripts/designer/serve_quiz.pl?ACTION=SUBMISSIONS_SM&amp;ID=953066527',%200,%201,%201)" TargetMode="External" /><Relationship Id="rId153" Type="http://schemas.openxmlformats.org/officeDocument/2006/relationships/hyperlink" Target="http://webct.gcccd.net/SCRIPT/willard_141/scripts/designer/serve_student_mgmt.pl?REFRESH+COURSEMGMT+953066582" TargetMode="External" /><Relationship Id="rId154" Type="http://schemas.openxmlformats.org/officeDocument/2006/relationships/hyperlink" Target="javascript:top.update_breadcrumb('Submissions',%20'',%20'/SCRIPT/willard_141/scripts/designer/serve_quiz.pl?ACTION=SUBMISSIONS_SM&amp;ID=953066582',%200,%201,%201)" TargetMode="External" /><Relationship Id="rId155" Type="http://schemas.openxmlformats.org/officeDocument/2006/relationships/hyperlink" Target="http://webct.gcccd.net/SCRIPT/willard_141/scripts/designer/serve_student_mgmt.pl?REFRESH+COURSEMGMT+953066600" TargetMode="External" /><Relationship Id="rId156" Type="http://schemas.openxmlformats.org/officeDocument/2006/relationships/hyperlink" Target="javascript:top.update_breadcrumb('Submissions',%20'',%20'/SCRIPT/willard_141/scripts/designer/serve_quiz.pl?ACTION=SUBMISSIONS_SM&amp;ID=953066600',%200,%201,%201)" TargetMode="External" /><Relationship Id="rId157" Type="http://schemas.openxmlformats.org/officeDocument/2006/relationships/hyperlink" Target="http://webct.gcccd.net/SCRIPT/willard_141/scripts/designer/serve_student_mgmt.pl?REFRESH+COURSEMGMT+953066651" TargetMode="External" /><Relationship Id="rId158" Type="http://schemas.openxmlformats.org/officeDocument/2006/relationships/hyperlink" Target="javascript:top.update_breadcrumb('Submissions',%20'',%20'/SCRIPT/willard_141/scripts/designer/serve_quiz.pl?ACTION=SUBMISSIONS_SM&amp;ID=953066651',%200,%201,%201)" TargetMode="External" /><Relationship Id="rId159" Type="http://schemas.openxmlformats.org/officeDocument/2006/relationships/hyperlink" Target="http://webct.gcccd.net/SCRIPT/willard_141/scripts/designer/serve_student_mgmt.pl?REFRESH+COURSEMGMT+953066677" TargetMode="External" /><Relationship Id="rId160" Type="http://schemas.openxmlformats.org/officeDocument/2006/relationships/hyperlink" Target="javascript:top.update_breadcrumb('Submissions',%20'',%20'/SCRIPT/willard_141/scripts/designer/serve_quiz.pl?ACTION=SUBMISSIONS_SM&amp;ID=953066677',%200,%201,%201)" TargetMode="External" /><Relationship Id="rId161" Type="http://schemas.openxmlformats.org/officeDocument/2006/relationships/hyperlink" Target="http://webct.gcccd.net/SCRIPT/willard_141/scripts/designer/serve_student_mgmt.pl?REFRESH+COURSEMGMT+953066696" TargetMode="External" /><Relationship Id="rId162" Type="http://schemas.openxmlformats.org/officeDocument/2006/relationships/hyperlink" Target="javascript:top.update_breadcrumb('Submissions',%20'',%20'/SCRIPT/willard_141/scripts/designer/serve_quiz.pl?ACTION=SUBMISSIONS_SM&amp;ID=953066696',%200,%201,%201)" TargetMode="External" /><Relationship Id="rId163" Type="http://schemas.openxmlformats.org/officeDocument/2006/relationships/hyperlink" Target="http://webct.gcccd.net/SCRIPT/willard_141/scripts/designer/serve_student_mgmt.pl?REFRESH+COURSEMGMT+1047327898" TargetMode="External" /><Relationship Id="rId164" Type="http://schemas.openxmlformats.org/officeDocument/2006/relationships/hyperlink" Target="javascript:top.update_breadcrumb('Calculation%20Editor',%20'',%20'/SCRIPT/willard_141/scripts/designer/serve_student_mgmt.pl?EDITFORMULA+COURSEMGMT+1047327898',%200,%201,%201)" TargetMode="External" /><Relationship Id="rId165" Type="http://schemas.openxmlformats.org/officeDocument/2006/relationships/hyperlink" Target="http://webct.gcccd.net/SCRIPT/willard_141/scripts/designer/serve_student_mgmt.pl?REFRESH+COURSEMGMT+1038355781" TargetMode="External" /><Relationship Id="rId166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167" Type="http://schemas.openxmlformats.org/officeDocument/2006/relationships/hyperlink" Target="http://webct.gcccd.net/SCRIPT/willard_141/scripts/designer/serve_student_mgmt.pl?REFRESH+COURSEMGMT+1038357138" TargetMode="External" /><Relationship Id="rId168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169" Type="http://schemas.openxmlformats.org/officeDocument/2006/relationships/hyperlink" Target="http://webct.gcccd.net/SCRIPT/willard_141/scripts/designer/serve_student_mgmt.pl?REFRESH+COURSEMGMT+1038375015" TargetMode="External" /><Relationship Id="rId170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171" Type="http://schemas.openxmlformats.org/officeDocument/2006/relationships/hyperlink" Target="http://webct.gcccd.net/SCRIPT/willard_141/scripts/designer/serve_student_mgmt.pl?REFRESH+COURSEMGMT+1038375231" TargetMode="External" /><Relationship Id="rId172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173" Type="http://schemas.openxmlformats.org/officeDocument/2006/relationships/hyperlink" Target="http://webct.gcccd.net/SCRIPT/willard_141/scripts/designer/serve_student_mgmt.pl?REFRESH+COURSEMGMT+1038375393" TargetMode="External" /><Relationship Id="rId174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175" Type="http://schemas.openxmlformats.org/officeDocument/2006/relationships/hyperlink" Target="http://webct.gcccd.net/SCRIPT/willard_141/scripts/designer/serve_student_mgmt.pl?REFRESH+COURSEMGMT+1047328149" TargetMode="External" /><Relationship Id="rId176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177" Type="http://schemas.openxmlformats.org/officeDocument/2006/relationships/hyperlink" Target="http://webct.gcccd.net/SCRIPT/willard_141/scripts/designer/serve_student_mgmt.pl?REFRESH+COURSEMGMT+1038355781" TargetMode="External" /><Relationship Id="rId178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179" Type="http://schemas.openxmlformats.org/officeDocument/2006/relationships/hyperlink" Target="http://webct.gcccd.net/SCRIPT/willard_141/scripts/designer/serve_student_mgmt.pl?REFRESH+COURSEMGMT+1038357138" TargetMode="External" /><Relationship Id="rId180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181" Type="http://schemas.openxmlformats.org/officeDocument/2006/relationships/hyperlink" Target="http://webct.gcccd.net/SCRIPT/willard_141/scripts/designer/serve_student_mgmt.pl?REFRESH+COURSEMGMT+1038375015" TargetMode="External" /><Relationship Id="rId182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183" Type="http://schemas.openxmlformats.org/officeDocument/2006/relationships/hyperlink" Target="http://webct.gcccd.net/SCRIPT/willard_141/scripts/designer/serve_student_mgmt.pl?REFRESH+COURSEMGMT+1038375231" TargetMode="External" /><Relationship Id="rId184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185" Type="http://schemas.openxmlformats.org/officeDocument/2006/relationships/hyperlink" Target="http://webct.gcccd.net/SCRIPT/willard_141/scripts/designer/serve_student_mgmt.pl?REFRESH+COURSEMGMT+1013035428" TargetMode="External" /><Relationship Id="rId186" Type="http://schemas.openxmlformats.org/officeDocument/2006/relationships/hyperlink" Target="http://webct.gcccd.net/SCRIPT/willard_141/scripts/designer/serve_student_mgmt.pl?REFRESH+COURSEMGMT+1013035428" TargetMode="External" /><Relationship Id="rId187" Type="http://schemas.openxmlformats.org/officeDocument/2006/relationships/hyperlink" Target="http://webct.gcccd.net/SCRIPT/willard_141/scripts/designer/serve_student_mgmt.pl?REFRESH+COURSEMGMT+1047328149" TargetMode="External" /><Relationship Id="rId188" Type="http://schemas.openxmlformats.org/officeDocument/2006/relationships/hyperlink" Target="http://webct.gcccd.net/SCRIPT/willard_141/scripts/designer/serve_student_mgmt.pl?REFRESH+COURSEMGMT+1047328149" TargetMode="External" /><Relationship Id="rId189" Type="http://schemas.openxmlformats.org/officeDocument/2006/relationships/hyperlink" Target="http://webct.gcccd.net/SCRIPT/willard_141/scripts/designer/serve_student_mgmt.pl?REFRESH+COURSEMGMT+1038375393" TargetMode="External" /><Relationship Id="rId190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191" Type="http://schemas.openxmlformats.org/officeDocument/2006/relationships/hyperlink" Target="http://webct.gcccd.net/SCRIPT/willard_141/scripts/designer/serve_student_mgmt.pl?REFRESH+COURSEMGMT+1047328149" TargetMode="External" /><Relationship Id="rId192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193" Type="http://schemas.openxmlformats.org/officeDocument/2006/relationships/hyperlink" Target="http://webct.gcccd.net/SCRIPT/willard_141/scripts/designer/serve_student_mgmt.pl?REFRESH+COURSEMGMT+939657059" TargetMode="External" /><Relationship Id="rId194" Type="http://schemas.openxmlformats.org/officeDocument/2006/relationships/hyperlink" Target="http://webct.gcccd.net/SCRIPT/willard_141/scripts/designer/serve_student_mgmt.pl?REFRESH+COURSEMGMT+939657555" TargetMode="External" /><Relationship Id="rId195" Type="http://schemas.openxmlformats.org/officeDocument/2006/relationships/hyperlink" Target="http://webct.gcccd.net/SCRIPT/willard_141/scripts/designer/serve_student_mgmt.pl?REFRESH+COURSEMGMT+936673083" TargetMode="External" /><Relationship Id="rId196" Type="http://schemas.openxmlformats.org/officeDocument/2006/relationships/hyperlink" Target="http://webct.gcccd.net/SCRIPT/willard_141/scripts/designer/serve_student_mgmt.pl?REFRESH+COURSEMGMT+936673354" TargetMode="External" /><Relationship Id="rId197" Type="http://schemas.openxmlformats.org/officeDocument/2006/relationships/hyperlink" Target="http://webct.gcccd.net/SCRIPT/willard_141/scripts/designer/serve_student_mgmt.pl?REFRESH+COURSEMGMT+955425399" TargetMode="External" /><Relationship Id="rId198" Type="http://schemas.openxmlformats.org/officeDocument/2006/relationships/hyperlink" Target="http://webct.gcccd.net/SCRIPT/willard_141/scripts/designer/serve_student_mgmt.pl?REFRESH+COURSEMGMT+943412441" TargetMode="External" /><Relationship Id="rId199" Type="http://schemas.openxmlformats.org/officeDocument/2006/relationships/hyperlink" Target="http://webct.gcccd.net/SCRIPT/willard_141/scripts/designer/serve_student_mgmt.pl?REFRESH+COURSEMGMT+939677794" TargetMode="External" /><Relationship Id="rId200" Type="http://schemas.openxmlformats.org/officeDocument/2006/relationships/hyperlink" Target="http://webct.gcccd.net/SCRIPT/willard_141/scripts/designer/serve_student_mgmt.pl?REFRESH+COURSEMGMT+941913074" TargetMode="External" /><Relationship Id="rId201" Type="http://schemas.openxmlformats.org/officeDocument/2006/relationships/hyperlink" Target="http://webct.gcccd.net/SCRIPT/willard_141/scripts/designer/serve_student_mgmt.pl?REFRESH+COURSEMGMT+941926657" TargetMode="External" /><Relationship Id="rId202" Type="http://schemas.openxmlformats.org/officeDocument/2006/relationships/hyperlink" Target="http://webct.gcccd.net/SCRIPT/willard_141/scripts/designer/serve_student_mgmt.pl?REFRESH+COURSEMGMT+1047332323" TargetMode="External" /><Relationship Id="rId203" Type="http://schemas.openxmlformats.org/officeDocument/2006/relationships/hyperlink" Target="http://webct.gcccd.net/SCRIPT/willard_141/scripts/designer/serve_student_mgmt.pl?REFRESH+COURSEMGMT+953065752" TargetMode="External" /><Relationship Id="rId204" Type="http://schemas.openxmlformats.org/officeDocument/2006/relationships/hyperlink" Target="http://webct.gcccd.net/SCRIPT/willard_141/scripts/designer/serve_student_mgmt.pl?REFRESH+COURSEMGMT+953066527" TargetMode="External" /><Relationship Id="rId205" Type="http://schemas.openxmlformats.org/officeDocument/2006/relationships/hyperlink" Target="http://webct.gcccd.net/SCRIPT/willard_141/scripts/designer/serve_student_mgmt.pl?REFRESH+COURSEMGMT+953066582" TargetMode="External" /><Relationship Id="rId206" Type="http://schemas.openxmlformats.org/officeDocument/2006/relationships/hyperlink" Target="http://webct.gcccd.net/SCRIPT/willard_141/scripts/designer/serve_student_mgmt.pl?REFRESH+COURSEMGMT+953066600" TargetMode="External" /><Relationship Id="rId207" Type="http://schemas.openxmlformats.org/officeDocument/2006/relationships/hyperlink" Target="http://webct.gcccd.net/SCRIPT/willard_141/scripts/designer/serve_student_mgmt.pl?REFRESH+COURSEMGMT+953066651" TargetMode="External" /><Relationship Id="rId208" Type="http://schemas.openxmlformats.org/officeDocument/2006/relationships/hyperlink" Target="http://webct.gcccd.net/SCRIPT/willard_141/scripts/designer/serve_student_mgmt.pl?REFRESH+COURSEMGMT+953066677" TargetMode="External" /><Relationship Id="rId209" Type="http://schemas.openxmlformats.org/officeDocument/2006/relationships/hyperlink" Target="http://webct.gcccd.net/SCRIPT/willard_141/scripts/designer/serve_student_mgmt.pl?REFRESH+COURSEMGMT+953066696" TargetMode="External" /><Relationship Id="rId210" Type="http://schemas.openxmlformats.org/officeDocument/2006/relationships/hyperlink" Target="http://webct.gcccd.net/SCRIPT/willard_141/scripts/designer/serve_student_mgmt.pl?REFRESH+COURSEMGMT+1047327898" TargetMode="External" /><Relationship Id="rId211" Type="http://schemas.openxmlformats.org/officeDocument/2006/relationships/hyperlink" Target="http://webct.gcccd.net/SCRIPT/willard_141/scripts/designer/serve_student_mgmt.pl?REFRESH+COURSEMGMT+1038355781" TargetMode="External" /><Relationship Id="rId212" Type="http://schemas.openxmlformats.org/officeDocument/2006/relationships/hyperlink" Target="http://webct.gcccd.net/SCRIPT/willard_141/scripts/designer/serve_student_mgmt.pl?REFRESH+COURSEMGMT+1038357138" TargetMode="External" /><Relationship Id="rId213" Type="http://schemas.openxmlformats.org/officeDocument/2006/relationships/hyperlink" Target="http://webct.gcccd.net/SCRIPT/willard_141/scripts/designer/serve_student_mgmt.pl?REFRESH+COURSEMGMT+1038375015" TargetMode="External" /><Relationship Id="rId214" Type="http://schemas.openxmlformats.org/officeDocument/2006/relationships/hyperlink" Target="http://webct.gcccd.net/SCRIPT/willard_141/scripts/designer/serve_student_mgmt.pl?REFRESH+COURSEMGMT+1038375231" TargetMode="External" /><Relationship Id="rId215" Type="http://schemas.openxmlformats.org/officeDocument/2006/relationships/hyperlink" Target="http://webct.gcccd.net/SCRIPT/willard_141/scripts/designer/serve_student_mgmt.pl?REFRESH+COURSEMGMT+1038375393" TargetMode="External" /><Relationship Id="rId216" Type="http://schemas.openxmlformats.org/officeDocument/2006/relationships/hyperlink" Target="http://webct.gcccd.net/SCRIPT/willard_141/scripts/designer/serve_student_mgmt.pl?REFRESH+COURSEMGMT+1047328149" TargetMode="External" /><Relationship Id="rId217" Type="http://schemas.openxmlformats.org/officeDocument/2006/relationships/hyperlink" Target="http://webct.gcccd.net/SCRIPT/willard_141/scripts/designer/serve_student_mgmt.pl?REFRESH+COURSEMGMT+1038355781" TargetMode="External" /><Relationship Id="rId218" Type="http://schemas.openxmlformats.org/officeDocument/2006/relationships/hyperlink" Target="http://webct.gcccd.net/SCRIPT/willard_141/scripts/designer/serve_student_mgmt.pl?REFRESH+COURSEMGMT+1038357138" TargetMode="External" /><Relationship Id="rId219" Type="http://schemas.openxmlformats.org/officeDocument/2006/relationships/hyperlink" Target="http://webct.gcccd.net/SCRIPT/willard_141/scripts/designer/serve_student_mgmt.pl?REFRESH+COURSEMGMT+1038375015" TargetMode="External" /><Relationship Id="rId220" Type="http://schemas.openxmlformats.org/officeDocument/2006/relationships/hyperlink" Target="http://webct.gcccd.net/SCRIPT/willard_141/scripts/designer/serve_student_mgmt.pl?REFRESH+COURSEMGMT+1038375231" TargetMode="External" /><Relationship Id="rId221" Type="http://schemas.openxmlformats.org/officeDocument/2006/relationships/hyperlink" Target="http://webct.gcccd.net/SCRIPT/willard_141/scripts/designer/serve_student_mgmt.pl?REFRESH+COURSEMGMT+1038375393" TargetMode="External" /><Relationship Id="rId222" Type="http://schemas.openxmlformats.org/officeDocument/2006/relationships/hyperlink" Target="http://webct.gcccd.net/SCRIPT/willard_141/scripts/designer/serve_student_mgmt.pl?REFRESH+COURSEMGMT+939656937" TargetMode="External" /><Relationship Id="rId223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224" Type="http://schemas.openxmlformats.org/officeDocument/2006/relationships/hyperlink" Target="http://webct.gcccd.net/SCRIPT/willard_141/scripts/designer/serve_student_mgmt.pl?REFRESH+COURSEMGMT+939657059" TargetMode="External" /><Relationship Id="rId225" Type="http://schemas.openxmlformats.org/officeDocument/2006/relationships/hyperlink" Target="javascript:top.update_breadcrumb('Submissions',%20'',%20'/SCRIPT/willard_141/scripts/designer/serve_quiz.pl?ACTION=SUBMISSIONS_SM&amp;ID=939657059',%200,%201,%201)" TargetMode="External" /><Relationship Id="rId226" Type="http://schemas.openxmlformats.org/officeDocument/2006/relationships/hyperlink" Target="http://webct.gcccd.net/SCRIPT/willard_141/scripts/designer/serve_student_mgmt.pl?REFRESH+COURSEMGMT+939657555" TargetMode="External" /><Relationship Id="rId227" Type="http://schemas.openxmlformats.org/officeDocument/2006/relationships/hyperlink" Target="javascript:top.update_breadcrumb('Submissions',%20'',%20'/SCRIPT/willard_141/scripts/designer/serve_quiz.pl?ACTION=SUBMISSIONS_SM&amp;ID=939657555',%200,%201,%201)" TargetMode="External" /><Relationship Id="rId228" Type="http://schemas.openxmlformats.org/officeDocument/2006/relationships/hyperlink" Target="http://webct.gcccd.net/SCRIPT/willard_141/scripts/designer/serve_student_mgmt.pl?REFRESH+COURSEMGMT+936673083" TargetMode="External" /><Relationship Id="rId229" Type="http://schemas.openxmlformats.org/officeDocument/2006/relationships/hyperlink" Target="javascript:top.update_breadcrumb('Submissions',%20'',%20'/SCRIPT/willard_141/scripts/designer/serve_quiz.pl?ACTION=SUBMISSIONS_SM&amp;ID=936673083',%200,%201,%201)" TargetMode="External" /><Relationship Id="rId230" Type="http://schemas.openxmlformats.org/officeDocument/2006/relationships/hyperlink" Target="http://webct.gcccd.net/SCRIPT/willard_141/scripts/designer/serve_student_mgmt.pl?REFRESH+COURSEMGMT+936673354" TargetMode="External" /><Relationship Id="rId231" Type="http://schemas.openxmlformats.org/officeDocument/2006/relationships/hyperlink" Target="javascript:top.update_breadcrumb('Submissions',%20'',%20'/SCRIPT/willard_141/scripts/designer/serve_quiz.pl?ACTION=SUBMISSIONS_SM&amp;ID=936673354',%200,%201,%201)" TargetMode="External" /><Relationship Id="rId232" Type="http://schemas.openxmlformats.org/officeDocument/2006/relationships/hyperlink" Target="http://webct.gcccd.net/SCRIPT/willard_141/scripts/designer/serve_student_mgmt.pl?REFRESH+COURSEMGMT+955425399" TargetMode="External" /><Relationship Id="rId233" Type="http://schemas.openxmlformats.org/officeDocument/2006/relationships/hyperlink" Target="javascript:top.update_breadcrumb('Submissions',%20'',%20'/SCRIPT/willard_141/scripts/designer/serve_quiz.pl?ACTION=SUBMISSIONS_SM&amp;ID=955425399',%200,%201,%201)" TargetMode="External" /><Relationship Id="rId234" Type="http://schemas.openxmlformats.org/officeDocument/2006/relationships/hyperlink" Target="http://webct.gcccd.net/SCRIPT/willard_141/scripts/designer/serve_student_mgmt.pl?REFRESH+COURSEMGMT+943412441" TargetMode="External" /><Relationship Id="rId235" Type="http://schemas.openxmlformats.org/officeDocument/2006/relationships/hyperlink" Target="javascript:top.update_breadcrumb('Submissions',%20'',%20'/SCRIPT/willard_141/scripts/designer/serve_quiz.pl?ACTION=SUBMISSIONS_SM&amp;ID=943412441',%200,%201,%201)" TargetMode="External" /><Relationship Id="rId236" Type="http://schemas.openxmlformats.org/officeDocument/2006/relationships/hyperlink" Target="http://webct.gcccd.net/SCRIPT/willard_141/scripts/designer/serve_student_mgmt.pl?REFRESH+COURSEMGMT+939677794" TargetMode="External" /><Relationship Id="rId237" Type="http://schemas.openxmlformats.org/officeDocument/2006/relationships/hyperlink" Target="javascript:top.update_breadcrumb('Submissions',%20'',%20'/SCRIPT/willard_141/scripts/designer/serve_quiz.pl?ACTION=SUBMISSIONS_SM&amp;ID=939677794',%200,%201,%201)" TargetMode="External" /><Relationship Id="rId238" Type="http://schemas.openxmlformats.org/officeDocument/2006/relationships/hyperlink" Target="http://webct.gcccd.net/SCRIPT/willard_141/scripts/designer/serve_student_mgmt.pl?REFRESH+COURSEMGMT+941913074" TargetMode="External" /><Relationship Id="rId239" Type="http://schemas.openxmlformats.org/officeDocument/2006/relationships/hyperlink" Target="javascript:top.update_breadcrumb('Submissions',%20'',%20'/SCRIPT/willard_141/scripts/designer/serve_quiz.pl?ACTION=SUBMISSIONS_SM&amp;ID=941913074',%200,%201,%201)" TargetMode="External" /><Relationship Id="rId240" Type="http://schemas.openxmlformats.org/officeDocument/2006/relationships/hyperlink" Target="http://webct.gcccd.net/SCRIPT/willard_141/scripts/designer/serve_student_mgmt.pl?REFRESH+COURSEMGMT+941926657" TargetMode="External" /><Relationship Id="rId241" Type="http://schemas.openxmlformats.org/officeDocument/2006/relationships/hyperlink" Target="javascript:top.update_breadcrumb('Submissions',%20'',%20'/SCRIPT/willard_141/scripts/designer/serve_quiz.pl?ACTION=SUBMISSIONS_SM&amp;ID=941926657',%200,%201,%201)" TargetMode="External" /><Relationship Id="rId242" Type="http://schemas.openxmlformats.org/officeDocument/2006/relationships/hyperlink" Target="http://webct.gcccd.net/SCRIPT/willard_141/scripts/designer/serve_student_mgmt.pl?REFRESH+COURSEMGMT+1047332323" TargetMode="External" /><Relationship Id="rId243" Type="http://schemas.openxmlformats.org/officeDocument/2006/relationships/hyperlink" Target="javascript:top.update_breadcrumb('Calculation%20Editor',%20'',%20'/SCRIPT/willard_141/scripts/designer/serve_student_mgmt.pl?EDITFORMULA+COURSEMGMT+1047332323',%200,%201,%201)" TargetMode="External" /><Relationship Id="rId244" Type="http://schemas.openxmlformats.org/officeDocument/2006/relationships/hyperlink" Target="http://webct.gcccd.net/SCRIPT/willard_141/scripts/designer/serve_student_mgmt.pl?REFRESH+COURSEMGMT+953065752" TargetMode="External" /><Relationship Id="rId245" Type="http://schemas.openxmlformats.org/officeDocument/2006/relationships/hyperlink" Target="javascript:top.update_breadcrumb('Submissions',%20'',%20'/SCRIPT/willard_141/scripts/designer/serve_quiz.pl?ACTION=SUBMISSIONS_SM&amp;ID=953065752',%200,%201,%201)" TargetMode="External" /><Relationship Id="rId246" Type="http://schemas.openxmlformats.org/officeDocument/2006/relationships/hyperlink" Target="http://webct.gcccd.net/SCRIPT/willard_141/scripts/designer/serve_student_mgmt.pl?REFRESH+COURSEMGMT+953066527" TargetMode="External" /><Relationship Id="rId247" Type="http://schemas.openxmlformats.org/officeDocument/2006/relationships/hyperlink" Target="javascript:top.update_breadcrumb('Submissions',%20'',%20'/SCRIPT/willard_141/scripts/designer/serve_quiz.pl?ACTION=SUBMISSIONS_SM&amp;ID=953066527',%200,%201,%201)" TargetMode="External" /><Relationship Id="rId248" Type="http://schemas.openxmlformats.org/officeDocument/2006/relationships/hyperlink" Target="http://webct.gcccd.net/SCRIPT/willard_141/scripts/designer/serve_student_mgmt.pl?REFRESH+COURSEMGMT+953066582" TargetMode="External" /><Relationship Id="rId249" Type="http://schemas.openxmlformats.org/officeDocument/2006/relationships/hyperlink" Target="javascript:top.update_breadcrumb('Submissions',%20'',%20'/SCRIPT/willard_141/scripts/designer/serve_quiz.pl?ACTION=SUBMISSIONS_SM&amp;ID=953066582',%200,%201,%201)" TargetMode="External" /><Relationship Id="rId250" Type="http://schemas.openxmlformats.org/officeDocument/2006/relationships/hyperlink" Target="http://webct.gcccd.net/SCRIPT/willard_141/scripts/designer/serve_student_mgmt.pl?REFRESH+COURSEMGMT+953066600" TargetMode="External" /><Relationship Id="rId251" Type="http://schemas.openxmlformats.org/officeDocument/2006/relationships/hyperlink" Target="javascript:top.update_breadcrumb('Submissions',%20'',%20'/SCRIPT/willard_141/scripts/designer/serve_quiz.pl?ACTION=SUBMISSIONS_SM&amp;ID=953066600',%200,%201,%201)" TargetMode="External" /><Relationship Id="rId252" Type="http://schemas.openxmlformats.org/officeDocument/2006/relationships/hyperlink" Target="http://webct.gcccd.net/SCRIPT/willard_141/scripts/designer/serve_student_mgmt.pl?REFRESH+COURSEMGMT+953066651" TargetMode="External" /><Relationship Id="rId253" Type="http://schemas.openxmlformats.org/officeDocument/2006/relationships/hyperlink" Target="javascript:top.update_breadcrumb('Submissions',%20'',%20'/SCRIPT/willard_141/scripts/designer/serve_quiz.pl?ACTION=SUBMISSIONS_SM&amp;ID=953066651',%200,%201,%201)" TargetMode="External" /><Relationship Id="rId254" Type="http://schemas.openxmlformats.org/officeDocument/2006/relationships/hyperlink" Target="http://webct.gcccd.net/SCRIPT/willard_141/scripts/designer/serve_student_mgmt.pl?REFRESH+COURSEMGMT+953066677" TargetMode="External" /><Relationship Id="rId255" Type="http://schemas.openxmlformats.org/officeDocument/2006/relationships/hyperlink" Target="javascript:top.update_breadcrumb('Submissions',%20'',%20'/SCRIPT/willard_141/scripts/designer/serve_quiz.pl?ACTION=SUBMISSIONS_SM&amp;ID=953066677',%200,%201,%201)" TargetMode="External" /><Relationship Id="rId256" Type="http://schemas.openxmlformats.org/officeDocument/2006/relationships/hyperlink" Target="http://webct.gcccd.net/SCRIPT/willard_141/scripts/designer/serve_student_mgmt.pl?REFRESH+COURSEMGMT+953066696" TargetMode="External" /><Relationship Id="rId257" Type="http://schemas.openxmlformats.org/officeDocument/2006/relationships/hyperlink" Target="javascript:top.update_breadcrumb('Submissions',%20'',%20'/SCRIPT/willard_141/scripts/designer/serve_quiz.pl?ACTION=SUBMISSIONS_SM&amp;ID=953066696',%200,%201,%201)" TargetMode="External" /><Relationship Id="rId258" Type="http://schemas.openxmlformats.org/officeDocument/2006/relationships/hyperlink" Target="http://webct.gcccd.net/SCRIPT/willard_141/scripts/designer/serve_student_mgmt.pl?REFRESH+COURSEMGMT+1047327898" TargetMode="External" /><Relationship Id="rId259" Type="http://schemas.openxmlformats.org/officeDocument/2006/relationships/hyperlink" Target="javascript:top.update_breadcrumb('Calculation%20Editor',%20'',%20'/SCRIPT/willard_141/scripts/designer/serve_student_mgmt.pl?EDITFORMULA+COURSEMGMT+1047327898',%200,%201,%201)" TargetMode="External" /><Relationship Id="rId260" Type="http://schemas.openxmlformats.org/officeDocument/2006/relationships/hyperlink" Target="http://webct.gcccd.net/SCRIPT/willard_141/scripts/designer/serve_student_mgmt.pl?REFRESH+COURSEMGMT+1038355781" TargetMode="External" /><Relationship Id="rId261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262" Type="http://schemas.openxmlformats.org/officeDocument/2006/relationships/hyperlink" Target="http://webct.gcccd.net/SCRIPT/willard_141/scripts/designer/serve_student_mgmt.pl?REFRESH+COURSEMGMT+1038357138" TargetMode="External" /><Relationship Id="rId263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264" Type="http://schemas.openxmlformats.org/officeDocument/2006/relationships/hyperlink" Target="http://webct.gcccd.net/SCRIPT/willard_141/scripts/designer/serve_student_mgmt.pl?REFRESH+COURSEMGMT+1038375015" TargetMode="External" /><Relationship Id="rId265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266" Type="http://schemas.openxmlformats.org/officeDocument/2006/relationships/hyperlink" Target="http://webct.gcccd.net/SCRIPT/willard_141/scripts/designer/serve_student_mgmt.pl?REFRESH+COURSEMGMT+1038375231" TargetMode="External" /><Relationship Id="rId267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268" Type="http://schemas.openxmlformats.org/officeDocument/2006/relationships/hyperlink" Target="http://webct.gcccd.net/SCRIPT/willard_141/scripts/designer/serve_student_mgmt.pl?REFRESH+COURSEMGMT+1038375393" TargetMode="External" /><Relationship Id="rId269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270" Type="http://schemas.openxmlformats.org/officeDocument/2006/relationships/hyperlink" Target="http://webct.gcccd.net/SCRIPT/willard_141/scripts/designer/serve_student_mgmt.pl?REFRESH+COURSEMGMT+1047328149" TargetMode="External" /><Relationship Id="rId271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272" Type="http://schemas.openxmlformats.org/officeDocument/2006/relationships/hyperlink" Target="http://webct.gcccd.net/SCRIPT/willard_141/scripts/designer/serve_student_mgmt.pl?REFRESH+COURSEMGMT+1038355781" TargetMode="External" /><Relationship Id="rId273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274" Type="http://schemas.openxmlformats.org/officeDocument/2006/relationships/hyperlink" Target="http://webct.gcccd.net/SCRIPT/willard_141/scripts/designer/serve_student_mgmt.pl?REFRESH+COURSEMGMT+1038357138" TargetMode="External" /><Relationship Id="rId275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276" Type="http://schemas.openxmlformats.org/officeDocument/2006/relationships/hyperlink" Target="http://webct.gcccd.net/SCRIPT/willard_141/scripts/designer/serve_student_mgmt.pl?REFRESH+COURSEMGMT+1038375015" TargetMode="External" /><Relationship Id="rId277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278" Type="http://schemas.openxmlformats.org/officeDocument/2006/relationships/hyperlink" Target="http://webct.gcccd.net/SCRIPT/willard_141/scripts/designer/serve_student_mgmt.pl?REFRESH+COURSEMGMT+1038375231" TargetMode="External" /><Relationship Id="rId279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280" Type="http://schemas.openxmlformats.org/officeDocument/2006/relationships/hyperlink" Target="http://webct.gcccd.net/SCRIPT/willard_141/scripts/designer/serve_student_mgmt.pl?REFRESH+COURSEMGMT+1047328149" TargetMode="External" /><Relationship Id="rId281" Type="http://schemas.openxmlformats.org/officeDocument/2006/relationships/hyperlink" Target="http://webct.gcccd.net/SCRIPT/willard_141/scripts/designer/serve_student_mgmt.pl?REFRESH+COURSEMGMT+1047328149" TargetMode="External" /><Relationship Id="rId282" Type="http://schemas.openxmlformats.org/officeDocument/2006/relationships/hyperlink" Target="http://webct.gcccd.net/SCRIPT/willard_141/scripts/designer/serve_student_mgmt.pl?REFRESH+COURSEMGMT+1038375393" TargetMode="External" /><Relationship Id="rId283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284" Type="http://schemas.openxmlformats.org/officeDocument/2006/relationships/hyperlink" Target="http://webct.gcccd.net/SCRIPT/willard_141/scripts/designer/serve_student_mgmt.pl?REFRESH+COURSEMGMT+1047328149" TargetMode="External" /><Relationship Id="rId285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286" Type="http://schemas.openxmlformats.org/officeDocument/2006/relationships/hyperlink" Target="http://webct.gcccd.net/SCRIPT/willard_141/scripts/designer/serve_student_mgmt.pl?REFRESH+COURSEMGMT+1013035428" TargetMode="External" /><Relationship Id="rId287" Type="http://schemas.openxmlformats.org/officeDocument/2006/relationships/hyperlink" Target="http://webct.gcccd.net/SCRIPT/willard_141/scripts/designer/serve_student_mgmt.pl?REFRESH+COURSEMGMT+1013035428" TargetMode="External" /><Relationship Id="rId288" Type="http://schemas.openxmlformats.org/officeDocument/2006/relationships/hyperlink" Target="javascript:top.update_breadcrumb('Submissions',%20'',%20'/SCRIPT/willard_141/scripts/designer/serve_quiz.pl?ACTION=SUBMISSIONS_SM&amp;ID=939657059',%200,%201,%201)" TargetMode="External" /><Relationship Id="rId289" Type="http://schemas.openxmlformats.org/officeDocument/2006/relationships/hyperlink" Target="javascript:top.update_breadcrumb('Submissions',%20'',%20'/SCRIPT/willard_141/scripts/designer/serve_quiz.pl?ACTION=SUBMISSIONS_SM&amp;ID=939657555',%200,%201,%201)" TargetMode="External" /><Relationship Id="rId290" Type="http://schemas.openxmlformats.org/officeDocument/2006/relationships/hyperlink" Target="javascript:top.update_breadcrumb('Submissions',%20'',%20'/SCRIPT/willard_141/scripts/designer/serve_quiz.pl?ACTION=SUBMISSIONS_SM&amp;ID=939657555',%200,%201,%201)" TargetMode="External" /><Relationship Id="rId291" Type="http://schemas.openxmlformats.org/officeDocument/2006/relationships/hyperlink" Target="http://webct.gcccd.net/SCRIPT/willard_141/scripts/designer/serve_student_mgmt.pl?REFRESH+COURSEMGMT+939656937" TargetMode="External" /><Relationship Id="rId292" Type="http://schemas.openxmlformats.org/officeDocument/2006/relationships/hyperlink" Target="http://webct.gcccd.net/SCRIPT/willard_141/scripts/designer/serve_student_mgmt.pl?REFRESH+COURSEMGMT+939657059" TargetMode="External" /><Relationship Id="rId293" Type="http://schemas.openxmlformats.org/officeDocument/2006/relationships/hyperlink" Target="http://webct.gcccd.net/SCRIPT/willard_141/scripts/designer/serve_student_mgmt.pl?REFRESH+COURSEMGMT+939657555" TargetMode="External" /><Relationship Id="rId294" Type="http://schemas.openxmlformats.org/officeDocument/2006/relationships/hyperlink" Target="http://webct.gcccd.net/SCRIPT/willard_141/scripts/designer/serve_student_mgmt.pl?REFRESH+COURSEMGMT+936673083" TargetMode="External" /><Relationship Id="rId295" Type="http://schemas.openxmlformats.org/officeDocument/2006/relationships/hyperlink" Target="http://webct.gcccd.net/SCRIPT/willard_141/scripts/designer/serve_student_mgmt.pl?REFRESH+COURSEMGMT+936673354" TargetMode="External" /><Relationship Id="rId296" Type="http://schemas.openxmlformats.org/officeDocument/2006/relationships/hyperlink" Target="http://webct.gcccd.net/SCRIPT/willard_141/scripts/designer/serve_student_mgmt.pl?REFRESH+COURSEMGMT+955425399" TargetMode="External" /><Relationship Id="rId297" Type="http://schemas.openxmlformats.org/officeDocument/2006/relationships/hyperlink" Target="http://webct.gcccd.net/SCRIPT/willard_141/scripts/designer/serve_student_mgmt.pl?REFRESH+COURSEMGMT+943412441" TargetMode="External" /><Relationship Id="rId298" Type="http://schemas.openxmlformats.org/officeDocument/2006/relationships/hyperlink" Target="http://webct.gcccd.net/SCRIPT/willard_141/scripts/designer/serve_student_mgmt.pl?REFRESH+COURSEMGMT+939677794" TargetMode="External" /><Relationship Id="rId299" Type="http://schemas.openxmlformats.org/officeDocument/2006/relationships/hyperlink" Target="http://webct.gcccd.net/SCRIPT/willard_141/scripts/designer/serve_student_mgmt.pl?REFRESH+COURSEMGMT+941913074" TargetMode="External" /><Relationship Id="rId300" Type="http://schemas.openxmlformats.org/officeDocument/2006/relationships/hyperlink" Target="http://webct.gcccd.net/SCRIPT/willard_141/scripts/designer/serve_student_mgmt.pl?REFRESH+COURSEMGMT+941926657" TargetMode="External" /><Relationship Id="rId301" Type="http://schemas.openxmlformats.org/officeDocument/2006/relationships/hyperlink" Target="http://webct.gcccd.net/SCRIPT/willard_141/scripts/designer/serve_student_mgmt.pl?REFRESH+COURSEMGMT+1047332323" TargetMode="External" /><Relationship Id="rId302" Type="http://schemas.openxmlformats.org/officeDocument/2006/relationships/hyperlink" Target="http://webct.gcccd.net/SCRIPT/willard_141/scripts/designer/serve_student_mgmt.pl?REFRESH+COURSEMGMT+953065752" TargetMode="External" /><Relationship Id="rId303" Type="http://schemas.openxmlformats.org/officeDocument/2006/relationships/hyperlink" Target="http://webct.gcccd.net/SCRIPT/willard_141/scripts/designer/serve_student_mgmt.pl?REFRESH+COURSEMGMT+953066527" TargetMode="External" /><Relationship Id="rId304" Type="http://schemas.openxmlformats.org/officeDocument/2006/relationships/hyperlink" Target="http://webct.gcccd.net/SCRIPT/willard_141/scripts/designer/serve_student_mgmt.pl?REFRESH+COURSEMGMT+953066582" TargetMode="External" /><Relationship Id="rId305" Type="http://schemas.openxmlformats.org/officeDocument/2006/relationships/hyperlink" Target="http://webct.gcccd.net/SCRIPT/willard_141/scripts/designer/serve_student_mgmt.pl?REFRESH+COURSEMGMT+953066600" TargetMode="External" /><Relationship Id="rId306" Type="http://schemas.openxmlformats.org/officeDocument/2006/relationships/hyperlink" Target="http://webct.gcccd.net/SCRIPT/willard_141/scripts/designer/serve_student_mgmt.pl?REFRESH+COURSEMGMT+953066651" TargetMode="External" /><Relationship Id="rId307" Type="http://schemas.openxmlformats.org/officeDocument/2006/relationships/hyperlink" Target="http://webct.gcccd.net/SCRIPT/willard_141/scripts/designer/serve_student_mgmt.pl?REFRESH+COURSEMGMT+953066677" TargetMode="External" /><Relationship Id="rId308" Type="http://schemas.openxmlformats.org/officeDocument/2006/relationships/hyperlink" Target="http://webct.gcccd.net/SCRIPT/willard_141/scripts/designer/serve_student_mgmt.pl?REFRESH+COURSEMGMT+953066696" TargetMode="External" /><Relationship Id="rId309" Type="http://schemas.openxmlformats.org/officeDocument/2006/relationships/hyperlink" Target="http://webct.gcccd.net/SCRIPT/willard_141/scripts/designer/serve_student_mgmt.pl?REFRESH+COURSEMGMT+1047327898" TargetMode="External" /><Relationship Id="rId310" Type="http://schemas.openxmlformats.org/officeDocument/2006/relationships/hyperlink" Target="http://webct.gcccd.net/SCRIPT/willard_141/scripts/designer/serve_student_mgmt.pl?REFRESH+COURSEMGMT+1038355781" TargetMode="External" /><Relationship Id="rId311" Type="http://schemas.openxmlformats.org/officeDocument/2006/relationships/hyperlink" Target="http://webct.gcccd.net/SCRIPT/willard_141/scripts/designer/serve_student_mgmt.pl?REFRESH+COURSEMGMT+1038357138" TargetMode="External" /><Relationship Id="rId312" Type="http://schemas.openxmlformats.org/officeDocument/2006/relationships/hyperlink" Target="http://webct.gcccd.net/SCRIPT/willard_141/scripts/designer/serve_student_mgmt.pl?REFRESH+COURSEMGMT+1038375015" TargetMode="External" /><Relationship Id="rId313" Type="http://schemas.openxmlformats.org/officeDocument/2006/relationships/hyperlink" Target="http://webct.gcccd.net/SCRIPT/willard_141/scripts/designer/serve_student_mgmt.pl?REFRESH+COURSEMGMT+1038375231" TargetMode="External" /><Relationship Id="rId314" Type="http://schemas.openxmlformats.org/officeDocument/2006/relationships/hyperlink" Target="http://webct.gcccd.net/SCRIPT/willard_141/scripts/designer/serve_student_mgmt.pl?REFRESH+COURSEMGMT+1038375393" TargetMode="External" /><Relationship Id="rId315" Type="http://schemas.openxmlformats.org/officeDocument/2006/relationships/hyperlink" Target="http://webct.gcccd.net/SCRIPT/willard_141/scripts/designer/serve_student_mgmt.pl?REFRESH+COURSEMGMT+1047328149" TargetMode="External" /><Relationship Id="rId316" Type="http://schemas.openxmlformats.org/officeDocument/2006/relationships/hyperlink" Target="http://webct.gcccd.net/SCRIPT/willard_141/scripts/designer/serve_student_mgmt.pl?REFRESH+COURSEMGMT+1038355781" TargetMode="External" /><Relationship Id="rId317" Type="http://schemas.openxmlformats.org/officeDocument/2006/relationships/hyperlink" Target="http://webct.gcccd.net/SCRIPT/willard_141/scripts/designer/serve_student_mgmt.pl?REFRESH+COURSEMGMT+1038357138" TargetMode="External" /><Relationship Id="rId318" Type="http://schemas.openxmlformats.org/officeDocument/2006/relationships/hyperlink" Target="http://webct.gcccd.net/SCRIPT/willard_141/scripts/designer/serve_student_mgmt.pl?REFRESH+COURSEMGMT+1038375015" TargetMode="External" /><Relationship Id="rId319" Type="http://schemas.openxmlformats.org/officeDocument/2006/relationships/hyperlink" Target="http://webct.gcccd.net/SCRIPT/willard_141/scripts/designer/serve_student_mgmt.pl?REFRESH+COURSEMGMT+1038375231" TargetMode="External" /><Relationship Id="rId320" Type="http://schemas.openxmlformats.org/officeDocument/2006/relationships/hyperlink" Target="http://webct.gcccd.net/SCRIPT/willard_141/scripts/designer/serve_student_mgmt.pl?REFRESH+COURSEMGMT+1038375393" TargetMode="External" /><Relationship Id="rId321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322" Type="http://schemas.openxmlformats.org/officeDocument/2006/relationships/hyperlink" Target="javascript:top.update_breadcrumb('Submissions',%20'',%20'/SCRIPT/willard_141/scripts/designer/serve_quiz.pl?ACTION=SUBMISSIONS_SM&amp;ID=938716164',%200,%201,%201)" TargetMode="External" /><Relationship Id="rId323" Type="http://schemas.openxmlformats.org/officeDocument/2006/relationships/hyperlink" Target="javascript:top.update_breadcrumb('Submissions',%20'',%20'/SCRIPT/willard_141/scripts/designer/serve_quiz.pl?ACTION=SUBMISSIONS_SM&amp;ID=939657059',%200,%201,%201)" TargetMode="External" /><Relationship Id="rId324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325" Type="http://schemas.openxmlformats.org/officeDocument/2006/relationships/hyperlink" Target="javascript:top.update_breadcrumb('Submissions',%20'',%20'/SCRIPT/willard_141/scripts/designer/serve_quiz.pl?ACTION=SUBMISSIONS_SM&amp;ID=939657555',%200,%201,%201)" TargetMode="External" /><Relationship Id="rId326" Type="http://schemas.openxmlformats.org/officeDocument/2006/relationships/hyperlink" Target="javascript:top.update_breadcrumb('Submissions',%20'',%20'/SCRIPT/willard_141/scripts/designer/serve_quiz.pl?ACTION=SUBMISSIONS_SM&amp;ID=939657059',%200,%201,%201)" TargetMode="External" /><Relationship Id="rId327" Type="http://schemas.openxmlformats.org/officeDocument/2006/relationships/hyperlink" Target="javascript:top.update_breadcrumb('Submissions',%20'',%20'/SCRIPT/willard_141/scripts/designer/serve_quiz.pl?ACTION=SUBMISSIONS_SM&amp;ID=936673083',%200,%201,%201)" TargetMode="External" /><Relationship Id="rId328" Type="http://schemas.openxmlformats.org/officeDocument/2006/relationships/hyperlink" Target="javascript:top.update_breadcrumb('Submissions',%20'',%20'/SCRIPT/willard_141/scripts/designer/serve_quiz.pl?ACTION=SUBMISSIONS_SM&amp;ID=939657555',%200,%201,%201)" TargetMode="External" /><Relationship Id="rId329" Type="http://schemas.openxmlformats.org/officeDocument/2006/relationships/hyperlink" Target="javascript:top.update_breadcrumb('Submissions',%20'',%20'/SCRIPT/willard_141/scripts/designer/serve_quiz.pl?ACTION=SUBMISSIONS_SM&amp;ID=936673354',%200,%201,%201)" TargetMode="External" /><Relationship Id="rId330" Type="http://schemas.openxmlformats.org/officeDocument/2006/relationships/hyperlink" Target="javascript:top.update_breadcrumb('Submissions',%20'',%20'/SCRIPT/willard_141/scripts/designer/serve_quiz.pl?ACTION=SUBMISSIONS_SM&amp;ID=936673083',%200,%201,%201)" TargetMode="External" /><Relationship Id="rId331" Type="http://schemas.openxmlformats.org/officeDocument/2006/relationships/hyperlink" Target="javascript:top.update_breadcrumb('Submissions',%20'',%20'/SCRIPT/willard_141/scripts/designer/serve_quiz.pl?ACTION=SUBMISSIONS_SM&amp;ID=955425399',%200,%201,%201)" TargetMode="External" /><Relationship Id="rId332" Type="http://schemas.openxmlformats.org/officeDocument/2006/relationships/hyperlink" Target="javascript:top.update_breadcrumb('Submissions',%20'',%20'/SCRIPT/willard_141/scripts/designer/serve_quiz.pl?ACTION=SUBMISSIONS_SM&amp;ID=936673354',%200,%201,%201)" TargetMode="External" /><Relationship Id="rId333" Type="http://schemas.openxmlformats.org/officeDocument/2006/relationships/hyperlink" Target="javascript:top.update_breadcrumb('Submissions',%20'',%20'/SCRIPT/willard_141/scripts/designer/serve_quiz.pl?ACTION=SUBMISSIONS_SM&amp;ID=943412441',%200,%201,%201)" TargetMode="External" /><Relationship Id="rId334" Type="http://schemas.openxmlformats.org/officeDocument/2006/relationships/hyperlink" Target="javascript:top.update_breadcrumb('Submissions',%20'',%20'/SCRIPT/willard_141/scripts/designer/serve_quiz.pl?ACTION=SUBMISSIONS_SM&amp;ID=955425399',%200,%201,%201)" TargetMode="External" /><Relationship Id="rId335" Type="http://schemas.openxmlformats.org/officeDocument/2006/relationships/hyperlink" Target="javascript:top.update_breadcrumb('Submissions',%20'',%20'/SCRIPT/willard_141/scripts/designer/serve_quiz.pl?ACTION=SUBMISSIONS_SM&amp;ID=939677794',%200,%201,%201)" TargetMode="External" /><Relationship Id="rId336" Type="http://schemas.openxmlformats.org/officeDocument/2006/relationships/hyperlink" Target="javascript:top.update_breadcrumb('Submissions',%20'',%20'/SCRIPT/willard_141/scripts/designer/serve_quiz.pl?ACTION=SUBMISSIONS_SM&amp;ID=943412441',%200,%201,%201)" TargetMode="External" /><Relationship Id="rId337" Type="http://schemas.openxmlformats.org/officeDocument/2006/relationships/hyperlink" Target="javascript:top.update_breadcrumb('Submissions',%20'',%20'/SCRIPT/willard_141/scripts/designer/serve_quiz.pl?ACTION=SUBMISSIONS_SM&amp;ID=941913074',%200,%201,%201)" TargetMode="External" /><Relationship Id="rId338" Type="http://schemas.openxmlformats.org/officeDocument/2006/relationships/hyperlink" Target="javascript:top.update_breadcrumb('Submissions',%20'',%20'/SCRIPT/willard_141/scripts/designer/serve_quiz.pl?ACTION=SUBMISSIONS_SM&amp;ID=939677794',%200,%201,%201)" TargetMode="External" /><Relationship Id="rId339" Type="http://schemas.openxmlformats.org/officeDocument/2006/relationships/hyperlink" Target="javascript:top.update_breadcrumb('Submissions',%20'',%20'/SCRIPT/willard_141/scripts/designer/serve_quiz.pl?ACTION=SUBMISSIONS_SM&amp;ID=941926657',%200,%201,%201)" TargetMode="External" /><Relationship Id="rId340" Type="http://schemas.openxmlformats.org/officeDocument/2006/relationships/hyperlink" Target="javascript:top.update_breadcrumb('Submissions',%20'',%20'/SCRIPT/willard_141/scripts/designer/serve_quiz.pl?ACTION=SUBMISSIONS_SM&amp;ID=941913074',%200,%201,%201)" TargetMode="External" /><Relationship Id="rId341" Type="http://schemas.openxmlformats.org/officeDocument/2006/relationships/hyperlink" Target="javascript:top.update_breadcrumb('Calculation%20Editor',%20'',%20'/SCRIPT/willard_141/scripts/designer/serve_student_mgmt.pl?EDITFORMULA+COURSEMGMT+1047332323',%200,%201,%201)" TargetMode="External" /><Relationship Id="rId342" Type="http://schemas.openxmlformats.org/officeDocument/2006/relationships/hyperlink" Target="javascript:top.update_breadcrumb('Submissions',%20'',%20'/SCRIPT/willard_141/scripts/designer/serve_quiz.pl?ACTION=SUBMISSIONS_SM&amp;ID=941926657',%200,%201,%201)" TargetMode="External" /><Relationship Id="rId343" Type="http://schemas.openxmlformats.org/officeDocument/2006/relationships/hyperlink" Target="javascript:top.update_breadcrumb('Submissions',%20'',%20'/SCRIPT/willard_141/scripts/designer/serve_quiz.pl?ACTION=SUBMISSIONS_SM&amp;ID=953065752',%200,%201,%201)" TargetMode="External" /><Relationship Id="rId344" Type="http://schemas.openxmlformats.org/officeDocument/2006/relationships/hyperlink" Target="javascript:top.update_breadcrumb('Calculation%20Editor',%20'',%20'/SCRIPT/willard_141/scripts/designer/serve_student_mgmt.pl?EDITFORMULA+COURSEMGMT+1047332323',%200,%201,%201)" TargetMode="External" /><Relationship Id="rId345" Type="http://schemas.openxmlformats.org/officeDocument/2006/relationships/hyperlink" Target="javascript:top.update_breadcrumb('Submissions',%20'',%20'/SCRIPT/willard_141/scripts/designer/serve_quiz.pl?ACTION=SUBMISSIONS_SM&amp;ID=953066527',%200,%201,%201)" TargetMode="External" /><Relationship Id="rId346" Type="http://schemas.openxmlformats.org/officeDocument/2006/relationships/hyperlink" Target="javascript:top.update_breadcrumb('Submissions',%20'',%20'/SCRIPT/willard_141/scripts/designer/serve_quiz.pl?ACTION=SUBMISSIONS_SM&amp;ID=953065752',%200,%201,%201)" TargetMode="External" /><Relationship Id="rId347" Type="http://schemas.openxmlformats.org/officeDocument/2006/relationships/hyperlink" Target="javascript:top.update_breadcrumb('Submissions',%20'',%20'/SCRIPT/willard_141/scripts/designer/serve_quiz.pl?ACTION=SUBMISSIONS_SM&amp;ID=953066582',%200,%201,%201)" TargetMode="External" /><Relationship Id="rId348" Type="http://schemas.openxmlformats.org/officeDocument/2006/relationships/hyperlink" Target="javascript:top.update_breadcrumb('Submissions',%20'',%20'/SCRIPT/willard_141/scripts/designer/serve_quiz.pl?ACTION=SUBMISSIONS_SM&amp;ID=953066527',%200,%201,%201)" TargetMode="External" /><Relationship Id="rId349" Type="http://schemas.openxmlformats.org/officeDocument/2006/relationships/hyperlink" Target="javascript:top.update_breadcrumb('Submissions',%20'',%20'/SCRIPT/willard_141/scripts/designer/serve_quiz.pl?ACTION=SUBMISSIONS_SM&amp;ID=953066600',%200,%201,%201)" TargetMode="External" /><Relationship Id="rId350" Type="http://schemas.openxmlformats.org/officeDocument/2006/relationships/hyperlink" Target="javascript:top.update_breadcrumb('Submissions',%20'',%20'/SCRIPT/willard_141/scripts/designer/serve_quiz.pl?ACTION=SUBMISSIONS_SM&amp;ID=953066582',%200,%201,%201)" TargetMode="External" /><Relationship Id="rId351" Type="http://schemas.openxmlformats.org/officeDocument/2006/relationships/hyperlink" Target="javascript:top.update_breadcrumb('Submissions',%20'',%20'/SCRIPT/willard_141/scripts/designer/serve_quiz.pl?ACTION=SUBMISSIONS_SM&amp;ID=953066651',%200,%201,%201)" TargetMode="External" /><Relationship Id="rId352" Type="http://schemas.openxmlformats.org/officeDocument/2006/relationships/hyperlink" Target="javascript:top.update_breadcrumb('Submissions',%20'',%20'/SCRIPT/willard_141/scripts/designer/serve_quiz.pl?ACTION=SUBMISSIONS_SM&amp;ID=953066600',%200,%201,%201)" TargetMode="External" /><Relationship Id="rId353" Type="http://schemas.openxmlformats.org/officeDocument/2006/relationships/hyperlink" Target="javascript:top.update_breadcrumb('Submissions',%20'',%20'/SCRIPT/willard_141/scripts/designer/serve_quiz.pl?ACTION=SUBMISSIONS_SM&amp;ID=953066677',%200,%201,%201)" TargetMode="External" /><Relationship Id="rId354" Type="http://schemas.openxmlformats.org/officeDocument/2006/relationships/hyperlink" Target="javascript:top.update_breadcrumb('Submissions',%20'',%20'/SCRIPT/willard_141/scripts/designer/serve_quiz.pl?ACTION=SUBMISSIONS_SM&amp;ID=953066651',%200,%201,%201)" TargetMode="External" /><Relationship Id="rId355" Type="http://schemas.openxmlformats.org/officeDocument/2006/relationships/hyperlink" Target="javascript:top.update_breadcrumb('Submissions',%20'',%20'/SCRIPT/willard_141/scripts/designer/serve_quiz.pl?ACTION=SUBMISSIONS_SM&amp;ID=953066696',%200,%201,%201)" TargetMode="External" /><Relationship Id="rId356" Type="http://schemas.openxmlformats.org/officeDocument/2006/relationships/hyperlink" Target="javascript:top.update_breadcrumb('Submissions',%20'',%20'/SCRIPT/willard_141/scripts/designer/serve_quiz.pl?ACTION=SUBMISSIONS_SM&amp;ID=953066677',%200,%201,%201)" TargetMode="External" /><Relationship Id="rId357" Type="http://schemas.openxmlformats.org/officeDocument/2006/relationships/hyperlink" Target="javascript:top.update_breadcrumb('Calculation%20Editor',%20'',%20'/SCRIPT/willard_141/scripts/designer/serve_student_mgmt.pl?EDITFORMULA+COURSEMGMT+1047327898',%200,%201,%201)" TargetMode="External" /><Relationship Id="rId358" Type="http://schemas.openxmlformats.org/officeDocument/2006/relationships/hyperlink" Target="javascript:top.update_breadcrumb('Submissions',%20'',%20'/SCRIPT/willard_141/scripts/designer/serve_quiz.pl?ACTION=SUBMISSIONS_SM&amp;ID=953066696',%200,%201,%201)" TargetMode="External" /><Relationship Id="rId359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360" Type="http://schemas.openxmlformats.org/officeDocument/2006/relationships/hyperlink" Target="javascript:top.update_breadcrumb('Calculation%20Editor',%20'',%20'/SCRIPT/willard_141/scripts/designer/serve_student_mgmt.pl?EDITFORMULA+COURSEMGMT+1047327898',%200,%201,%201)" TargetMode="External" /><Relationship Id="rId361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362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363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364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365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366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367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368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369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370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371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372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373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374" Type="http://schemas.openxmlformats.org/officeDocument/2006/relationships/hyperlink" Target="javascript:top.update_breadcrumb('Submissions',%20'',%20'/SCRIPT/willard_141/scripts/designer/serve_quiz.pl?ACTION=SUBMISSIONS_SM&amp;ID=1038355781',%200,%201,%201)" TargetMode="External" /><Relationship Id="rId375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376" Type="http://schemas.openxmlformats.org/officeDocument/2006/relationships/hyperlink" Target="javascript:top.update_breadcrumb('Submissions',%20'',%20'/SCRIPT/willard_141/scripts/designer/serve_quiz.pl?ACTION=SUBMISSIONS_SM&amp;ID=1038357137',%200,%201,%201)" TargetMode="External" /><Relationship Id="rId377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378" Type="http://schemas.openxmlformats.org/officeDocument/2006/relationships/hyperlink" Target="javascript:top.update_breadcrumb('Submissions',%20'',%20'/SCRIPT/willard_141/scripts/designer/serve_quiz.pl?ACTION=SUBMISSIONS_SM&amp;ID=1038375015',%200,%201,%201)" TargetMode="External" /><Relationship Id="rId379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380" Type="http://schemas.openxmlformats.org/officeDocument/2006/relationships/hyperlink" Target="javascript:top.update_breadcrumb('Submissions',%20'',%20'/SCRIPT/willard_141/scripts/designer/serve_quiz.pl?ACTION=SUBMISSIONS_SM&amp;ID=1038375230',%200,%201,%201)" TargetMode="External" /><Relationship Id="rId381" Type="http://schemas.openxmlformats.org/officeDocument/2006/relationships/hyperlink" Target="http://webct.gcccd.net/SCRIPT/willard_141/scripts/designer/serve_student_mgmt.pl?REFRESH+COURSEMGMT+1047328149" TargetMode="External" /><Relationship Id="rId382" Type="http://schemas.openxmlformats.org/officeDocument/2006/relationships/hyperlink" Target="http://webct.gcccd.net/SCRIPT/willard_141/scripts/designer/serve_student_mgmt.pl?REFRESH+COURSEMGMT+1047328149" TargetMode="External" /><Relationship Id="rId383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384" Type="http://schemas.openxmlformats.org/officeDocument/2006/relationships/hyperlink" Target="javascript:top.update_breadcrumb('Submissions',%20'',%20'/SCRIPT/willard_141/scripts/designer/serve_quiz.pl?ACTION=SUBMISSIONS_SM&amp;ID=1038375393',%200,%201,%201)" TargetMode="External" /><Relationship Id="rId385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386" Type="http://schemas.openxmlformats.org/officeDocument/2006/relationships/hyperlink" Target="javascript:top.update_breadcrumb('Calculation%20Editor',%20'',%20'/SCRIPT/willard_141/scripts/designer/serve_student_mgmt.pl?EDITFORMULA+COURSEMGMT+1047328149',%200,%201,%201)" TargetMode="External" /><Relationship Id="rId387" Type="http://schemas.openxmlformats.org/officeDocument/2006/relationships/hyperlink" Target="http://webct.gcccd.net/SCRIPT/willard_141/scripts/designer/serve_student_mgmt.pl?REFRESH+COURSEMGMT+1013035428" TargetMode="External" /><Relationship Id="rId388" Type="http://schemas.openxmlformats.org/officeDocument/2006/relationships/hyperlink" Target="http://webct.gcccd.net/SCRIPT/willard_141/scripts/designer/serve_student_mgmt.pl?REFRESH+COURSEMGMT+1013035428" TargetMode="External" /><Relationship Id="rId389" Type="http://schemas.openxmlformats.org/officeDocument/2006/relationships/hyperlink" Target="http://webct.gcccd.net/SCRIPT/willard_141/scripts/designer/serve_student_mgmt.pl?REFRESH+COURSEMGMT+938716164" TargetMode="External" /><Relationship Id="rId390" Type="http://schemas.openxmlformats.org/officeDocument/2006/relationships/hyperlink" Target="javascript:top.update_breadcrumb('Edit%20Column%20Values',%20'',%20'/SCRIPT/willard_141/scripts/designer/serve_student_mgmt.pl?EDITCOL+COURSEMGMT+935695612',%200,%201,%201)" TargetMode="External" /><Relationship Id="rId391" Type="http://schemas.openxmlformats.org/officeDocument/2006/relationships/hyperlink" Target="http://webct.gcccd.net/SCRIPT/willard_141/scripts/designer/serve_student_mgmt.pl?REFRESH+COURSEMGMT+939656937" TargetMode="External" /><Relationship Id="rId392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393" Type="http://schemas.openxmlformats.org/officeDocument/2006/relationships/hyperlink" Target="javascript:top.update_breadcrumb('Distribution',%20'',%20'/SCRIPT/willard_141/scripts/designer/serve_student_mgmt.pl?SHOWSTATS+COURSEMGMT+939656937',%200,%201,%201)" TargetMode="External" /><Relationship Id="rId394" Type="http://schemas.openxmlformats.org/officeDocument/2006/relationships/hyperlink" Target="http://webct.gcccd.net/SCRIPT/willard_141/scripts/designer/serve_student_mgmt.pl?REFRESH+COURSEMGMT+1013035428" TargetMode="External" /><Relationship Id="rId395" Type="http://schemas.openxmlformats.org/officeDocument/2006/relationships/hyperlink" Target="javascript:top.update_breadcrumb('Edit%20Column%20Values',%20'',%20'/SCRIPT/willard_141/scripts/designer/serve_student_mgmt.pl?EDITCOL+COURSEMGMT+935695612',%200,%201,%201)" TargetMode="External" /><Relationship Id="rId396" Type="http://schemas.openxmlformats.org/officeDocument/2006/relationships/hyperlink" Target="http://webct.gcccd.net/SCRIPT/willard_141/scripts/designer/serve_student_mgmt.pl?REFRESH+COURSEMGMT+939656937" TargetMode="External" /><Relationship Id="rId397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398" Type="http://schemas.openxmlformats.org/officeDocument/2006/relationships/hyperlink" Target="javascript:top.update_breadcrumb('Distribution',%20'',%20'/SCRIPT/willard_141/scripts/designer/serve_student_mgmt.pl?SHOWSTATS+COURSEMGMT+939656937',%200,%201,%201)" TargetMode="External" /><Relationship Id="rId399" Type="http://schemas.openxmlformats.org/officeDocument/2006/relationships/hyperlink" Target="javascript:top.update_breadcrumb('Edit%20Column%20Values',%20'',%20'/SCRIPT/willard_141/scripts/designer/serve_student_mgmt.pl?EDITCOL+COURSEMGMT+935695612',%200,%201,%201)" TargetMode="External" /><Relationship Id="rId400" Type="http://schemas.openxmlformats.org/officeDocument/2006/relationships/hyperlink" Target="http://webct.gcccd.net/SCRIPT/willard_141/scripts/designer/serve_student_mgmt.pl?REFRESH+COURSEMGMT+1013035428" TargetMode="External" /><Relationship Id="rId401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402" Type="http://schemas.openxmlformats.org/officeDocument/2006/relationships/hyperlink" Target="http://webct.gcccd.net/SCRIPT/willard_141/scripts/designer/serve_student_mgmt.pl?REFRESH+COURSEMGMT+938716164" TargetMode="External" /><Relationship Id="rId403" Type="http://schemas.openxmlformats.org/officeDocument/2006/relationships/hyperlink" Target="javascript:top.update_breadcrumb('Submissions',%20'',%20'/SCRIPT/willard_141/scripts/designer/serve_quiz.pl?ACTION=SUBMISSIONS_SM&amp;ID=938716164',%200,%201,%201)" TargetMode="External" /><Relationship Id="rId404" Type="http://schemas.openxmlformats.org/officeDocument/2006/relationships/hyperlink" Target="javascript:top.update_breadcrumb('Distribution',%20'',%20'/SCRIPT/willard_141/scripts/designer/serve_student_mgmt.pl?SHOWSTATS+COURSEMGMT+938716164',%200,%201,%201)" TargetMode="External" /><Relationship Id="rId405" Type="http://schemas.openxmlformats.org/officeDocument/2006/relationships/hyperlink" Target="javascript:top.update_breadcrumb('Edit%20Column%20Values',%20'',%20'/SCRIPT/willard_141/scripts/designer/serve_student_mgmt.pl?EDITCOL+COURSEMGMT+935695612',%200,%201,%201)" TargetMode="External" /><Relationship Id="rId406" Type="http://schemas.openxmlformats.org/officeDocument/2006/relationships/hyperlink" Target="http://webct.gcccd.net/SCRIPT/willard_141/scripts/designer/serve_student_mgmt.pl?REFRESH+COURSEMGMT+1013035428" TargetMode="External" /><Relationship Id="rId407" Type="http://schemas.openxmlformats.org/officeDocument/2006/relationships/hyperlink" Target="javascript:top.update_breadcrumb('Distribution',%20'',%20'/SCRIPT/willard_141/scripts/designer/serve_student_mgmt.pl?SHOWSTATS+COURSEMGMT+939656937',%200,%201,%201)" TargetMode="External" /><Relationship Id="rId408" Type="http://schemas.openxmlformats.org/officeDocument/2006/relationships/hyperlink" Target="javascript:top.update_breadcrumb('Distribution',%20'',%20'/SCRIPT/willard_141/scripts/designer/serve_student_mgmt.pl?SHOWSTATS+COURSEMGMT+939657059',%200,%201,%201)" TargetMode="External" /><Relationship Id="rId409" Type="http://schemas.openxmlformats.org/officeDocument/2006/relationships/hyperlink" Target="javascript:top.update_breadcrumb('Distribution',%20'',%20'/SCRIPT/willard_141/scripts/designer/serve_student_mgmt.pl?SHOWSTATS+COURSEMGMT+939657555',%200,%201,%201)" TargetMode="External" /><Relationship Id="rId410" Type="http://schemas.openxmlformats.org/officeDocument/2006/relationships/hyperlink" Target="javascript:top.update_breadcrumb('Distribution',%20'',%20'/SCRIPT/willard_141/scripts/designer/serve_student_mgmt.pl?SHOWSTATS+COURSEMGMT+936673083',%200,%201,%201)" TargetMode="External" /><Relationship Id="rId411" Type="http://schemas.openxmlformats.org/officeDocument/2006/relationships/hyperlink" Target="javascript:top.update_breadcrumb('Distribution',%20'',%20'/SCRIPT/willard_141/scripts/designer/serve_student_mgmt.pl?SHOWSTATS+COURSEMGMT+936673354',%200,%201,%201)" TargetMode="External" /><Relationship Id="rId412" Type="http://schemas.openxmlformats.org/officeDocument/2006/relationships/hyperlink" Target="javascript:top.update_breadcrumb('Distribution',%20'',%20'/SCRIPT/willard_141/scripts/designer/serve_student_mgmt.pl?SHOWSTATS+COURSEMGMT+955425399',%200,%201,%201)" TargetMode="External" /><Relationship Id="rId413" Type="http://schemas.openxmlformats.org/officeDocument/2006/relationships/hyperlink" Target="javascript:top.update_breadcrumb('Distribution',%20'',%20'/SCRIPT/willard_141/scripts/designer/serve_student_mgmt.pl?SHOWSTATS+COURSEMGMT+943412441',%200,%201,%201)" TargetMode="External" /><Relationship Id="rId414" Type="http://schemas.openxmlformats.org/officeDocument/2006/relationships/hyperlink" Target="javascript:top.update_breadcrumb('Distribution',%20'',%20'/SCRIPT/willard_141/scripts/designer/serve_student_mgmt.pl?SHOWSTATS+COURSEMGMT+939677794',%200,%201,%201)" TargetMode="External" /><Relationship Id="rId415" Type="http://schemas.openxmlformats.org/officeDocument/2006/relationships/hyperlink" Target="javascript:top.update_breadcrumb('Distribution',%20'',%20'/SCRIPT/willard_141/scripts/designer/serve_student_mgmt.pl?SHOWSTATS+COURSEMGMT+941913074',%200,%201,%201)" TargetMode="External" /><Relationship Id="rId416" Type="http://schemas.openxmlformats.org/officeDocument/2006/relationships/hyperlink" Target="javascript:top.update_breadcrumb('Distribution',%20'',%20'/SCRIPT/willard_141/scripts/designer/serve_student_mgmt.pl?SHOWSTATS+COURSEMGMT+941926657',%200,%201,%201)" TargetMode="External" /><Relationship Id="rId417" Type="http://schemas.openxmlformats.org/officeDocument/2006/relationships/hyperlink" Target="javascript:top.update_breadcrumb('Graph',%20'',%20'/SCRIPT/willard_141/scripts/designer/serve_student_mgmt.pl?SHOWSTATS+COURSEMGMT+1047332323',%200,%201,%201)" TargetMode="External" /><Relationship Id="rId418" Type="http://schemas.openxmlformats.org/officeDocument/2006/relationships/hyperlink" Target="javascript:top.update_breadcrumb('Distribution',%20'',%20'/SCRIPT/willard_141/scripts/designer/serve_student_mgmt.pl?SHOWSTATS+COURSEMGMT+953065752',%200,%201,%201)" TargetMode="External" /><Relationship Id="rId419" Type="http://schemas.openxmlformats.org/officeDocument/2006/relationships/hyperlink" Target="javascript:top.update_breadcrumb('Distribution',%20'',%20'/SCRIPT/willard_141/scripts/designer/serve_student_mgmt.pl?SHOWSTATS+COURSEMGMT+953066527',%200,%201,%201)" TargetMode="External" /><Relationship Id="rId420" Type="http://schemas.openxmlformats.org/officeDocument/2006/relationships/hyperlink" Target="javascript:top.update_breadcrumb('Distribution',%20'',%20'/SCRIPT/willard_141/scripts/designer/serve_student_mgmt.pl?SHOWSTATS+COURSEMGMT+953066582',%200,%201,%201)" TargetMode="External" /><Relationship Id="rId421" Type="http://schemas.openxmlformats.org/officeDocument/2006/relationships/hyperlink" Target="javascript:top.update_breadcrumb('Distribution',%20'',%20'/SCRIPT/willard_141/scripts/designer/serve_student_mgmt.pl?SHOWSTATS+COURSEMGMT+953066600',%200,%201,%201)" TargetMode="External" /><Relationship Id="rId422" Type="http://schemas.openxmlformats.org/officeDocument/2006/relationships/hyperlink" Target="javascript:top.update_breadcrumb('Distribution',%20'',%20'/SCRIPT/willard_141/scripts/designer/serve_student_mgmt.pl?SHOWSTATS+COURSEMGMT+953066651',%200,%201,%201)" TargetMode="External" /><Relationship Id="rId423" Type="http://schemas.openxmlformats.org/officeDocument/2006/relationships/hyperlink" Target="javascript:top.update_breadcrumb('Distribution',%20'',%20'/SCRIPT/willard_141/scripts/designer/serve_student_mgmt.pl?SHOWSTATS+COURSEMGMT+953066677',%200,%201,%201)" TargetMode="External" /><Relationship Id="rId424" Type="http://schemas.openxmlformats.org/officeDocument/2006/relationships/hyperlink" Target="javascript:top.update_breadcrumb('Distribution',%20'',%20'/SCRIPT/willard_141/scripts/designer/serve_student_mgmt.pl?SHOWSTATS+COURSEMGMT+953066696',%200,%201,%201)" TargetMode="External" /><Relationship Id="rId425" Type="http://schemas.openxmlformats.org/officeDocument/2006/relationships/hyperlink" Target="javascript:top.update_breadcrumb('Graph',%20'',%20'/SCRIPT/willard_141/scripts/designer/serve_student_mgmt.pl?SHOWSTATS+COURSEMGMT+1047327898',%200,%201,%201)" TargetMode="External" /><Relationship Id="rId426" Type="http://schemas.openxmlformats.org/officeDocument/2006/relationships/hyperlink" Target="javascript:top.update_breadcrumb('Distribution',%20'',%20'/SCRIPT/willard_141/scripts/designer/serve_student_mgmt.pl?SHOWSTATS+COURSEMGMT+1038355781',%200,%201,%201)" TargetMode="External" /><Relationship Id="rId427" Type="http://schemas.openxmlformats.org/officeDocument/2006/relationships/hyperlink" Target="javascript:top.update_breadcrumb('Distribution',%20'',%20'/SCRIPT/willard_141/scripts/designer/serve_student_mgmt.pl?SHOWSTATS+COURSEMGMT+1038357138',%200,%201,%201)" TargetMode="External" /><Relationship Id="rId428" Type="http://schemas.openxmlformats.org/officeDocument/2006/relationships/hyperlink" Target="javascript:top.update_breadcrumb('Distribution',%20'',%20'/SCRIPT/willard_141/scripts/designer/serve_student_mgmt.pl?SHOWSTATS+COURSEMGMT+1038375015',%200,%201,%201)" TargetMode="External" /><Relationship Id="rId429" Type="http://schemas.openxmlformats.org/officeDocument/2006/relationships/hyperlink" Target="javascript:top.update_breadcrumb('Distribution',%20'',%20'/SCRIPT/willard_141/scripts/designer/serve_student_mgmt.pl?SHOWSTATS+COURSEMGMT+1038375231',%200,%201,%201)" TargetMode="External" /><Relationship Id="rId430" Type="http://schemas.openxmlformats.org/officeDocument/2006/relationships/hyperlink" Target="javascript:top.update_breadcrumb('Distribution',%20'',%20'/SCRIPT/willard_141/scripts/designer/serve_student_mgmt.pl?SHOWSTATS+COURSEMGMT+1038375393',%200,%201,%201)" TargetMode="External" /><Relationship Id="rId431" Type="http://schemas.openxmlformats.org/officeDocument/2006/relationships/hyperlink" Target="javascript:top.update_breadcrumb('Graph',%20'',%20'/SCRIPT/willard_141/scripts/designer/serve_student_mgmt.pl?SHOWSTATS+COURSEMGMT+1047328149',%200,%201,%201)" TargetMode="External" /><Relationship Id="rId432" Type="http://schemas.openxmlformats.org/officeDocument/2006/relationships/hyperlink" Target="javascript:top.update_breadcrumb('Distribution',%20'',%20'/SCRIPT/willard_141/scripts/designer/serve_student_mgmt.pl?SHOWSTATS+COURSEMGMT+1038355781',%200,%201,%201)" TargetMode="External" /><Relationship Id="rId433" Type="http://schemas.openxmlformats.org/officeDocument/2006/relationships/hyperlink" Target="javascript:top.update_breadcrumb('Distribution',%20'',%20'/SCRIPT/willard_141/scripts/designer/serve_student_mgmt.pl?SHOWSTATS+COURSEMGMT+1038357138',%200,%201,%201)" TargetMode="External" /><Relationship Id="rId434" Type="http://schemas.openxmlformats.org/officeDocument/2006/relationships/hyperlink" Target="javascript:top.update_breadcrumb('Distribution',%20'',%20'/SCRIPT/willard_141/scripts/designer/serve_student_mgmt.pl?SHOWSTATS+COURSEMGMT+1038375015',%200,%201,%201)" TargetMode="External" /><Relationship Id="rId435" Type="http://schemas.openxmlformats.org/officeDocument/2006/relationships/hyperlink" Target="javascript:top.update_breadcrumb('Distribution',%20'',%20'/SCRIPT/willard_141/scripts/designer/serve_student_mgmt.pl?SHOWSTATS+COURSEMGMT+1038375231',%200,%201,%201)" TargetMode="External" /><Relationship Id="rId436" Type="http://schemas.openxmlformats.org/officeDocument/2006/relationships/hyperlink" Target="javascript:top.update_breadcrumb('Edit%20Column%20Values',%20'',%20'/SCRIPT/willard_141/scripts/designer/serve_student_mgmt.pl?EDITCOL+COURSEMGMT+935695612',%200,%201,%201)" TargetMode="External" /><Relationship Id="rId437" Type="http://schemas.openxmlformats.org/officeDocument/2006/relationships/hyperlink" Target="javascript:top.update_breadcrumb('Distribution',%20'',%20'/SCRIPT/willard_141/scripts/designer/serve_student_mgmt.pl?SHOWSTATS+COURSEMGMT+1038375393',%200,%201,%201)" TargetMode="External" /><Relationship Id="rId438" Type="http://schemas.openxmlformats.org/officeDocument/2006/relationships/hyperlink" Target="javascript:top.update_breadcrumb('Graph',%20'',%20'/SCRIPT/willard_141/scripts/designer/serve_student_mgmt.pl?SHOWSTATS+COURSEMGMT+1047328149',%200,%201,%201)" TargetMode="External" /><Relationship Id="rId439" Type="http://schemas.openxmlformats.org/officeDocument/2006/relationships/hyperlink" Target="javascript:top.update_breadcrumb('Distribution',%20'',%20'/SCRIPT/willard_141/scripts/designer/serve_student_mgmt.pl?SHOWSTATS+COURSEMGMT+939656937',%200,%201,%201)" TargetMode="External" /><Relationship Id="rId440" Type="http://schemas.openxmlformats.org/officeDocument/2006/relationships/hyperlink" Target="javascript:top.update_breadcrumb('Distribution',%20'',%20'/SCRIPT/willard_141/scripts/designer/serve_student_mgmt.pl?SHOWSTATS+COURSEMGMT+939657059',%200,%201,%201)" TargetMode="External" /><Relationship Id="rId441" Type="http://schemas.openxmlformats.org/officeDocument/2006/relationships/hyperlink" Target="javascript:top.update_breadcrumb('Distribution',%20'',%20'/SCRIPT/willard_141/scripts/designer/serve_student_mgmt.pl?SHOWSTATS+COURSEMGMT+939657555',%200,%201,%201)" TargetMode="External" /><Relationship Id="rId442" Type="http://schemas.openxmlformats.org/officeDocument/2006/relationships/hyperlink" Target="javascript:top.update_breadcrumb('Distribution',%20'',%20'/SCRIPT/willard_141/scripts/designer/serve_student_mgmt.pl?SHOWSTATS+COURSEMGMT+936673083',%200,%201,%201)" TargetMode="External" /><Relationship Id="rId443" Type="http://schemas.openxmlformats.org/officeDocument/2006/relationships/hyperlink" Target="javascript:top.update_breadcrumb('Distribution',%20'',%20'/SCRIPT/willard_141/scripts/designer/serve_student_mgmt.pl?SHOWSTATS+COURSEMGMT+936673354',%200,%201,%201)" TargetMode="External" /><Relationship Id="rId444" Type="http://schemas.openxmlformats.org/officeDocument/2006/relationships/hyperlink" Target="javascript:top.update_breadcrumb('Distribution',%20'',%20'/SCRIPT/willard_141/scripts/designer/serve_student_mgmt.pl?SHOWSTATS+COURSEMGMT+955425399',%200,%201,%201)" TargetMode="External" /><Relationship Id="rId445" Type="http://schemas.openxmlformats.org/officeDocument/2006/relationships/hyperlink" Target="javascript:top.update_breadcrumb('Distribution',%20'',%20'/SCRIPT/willard_141/scripts/designer/serve_student_mgmt.pl?SHOWSTATS+COURSEMGMT+943412441',%200,%201,%201)" TargetMode="External" /><Relationship Id="rId446" Type="http://schemas.openxmlformats.org/officeDocument/2006/relationships/hyperlink" Target="javascript:top.update_breadcrumb('Distribution',%20'',%20'/SCRIPT/willard_141/scripts/designer/serve_student_mgmt.pl?SHOWSTATS+COURSEMGMT+939677794',%200,%201,%201)" TargetMode="External" /><Relationship Id="rId447" Type="http://schemas.openxmlformats.org/officeDocument/2006/relationships/hyperlink" Target="javascript:top.update_breadcrumb('Distribution',%20'',%20'/SCRIPT/willard_141/scripts/designer/serve_student_mgmt.pl?SHOWSTATS+COURSEMGMT+941913074',%200,%201,%201)" TargetMode="External" /><Relationship Id="rId448" Type="http://schemas.openxmlformats.org/officeDocument/2006/relationships/hyperlink" Target="javascript:top.update_breadcrumb('Distribution',%20'',%20'/SCRIPT/willard_141/scripts/designer/serve_student_mgmt.pl?SHOWSTATS+COURSEMGMT+941926657',%200,%201,%201)" TargetMode="External" /><Relationship Id="rId449" Type="http://schemas.openxmlformats.org/officeDocument/2006/relationships/hyperlink" Target="javascript:top.update_breadcrumb('Graph',%20'',%20'/SCRIPT/willard_141/scripts/designer/serve_student_mgmt.pl?SHOWSTATS+COURSEMGMT+1047332323',%200,%201,%201)" TargetMode="External" /><Relationship Id="rId450" Type="http://schemas.openxmlformats.org/officeDocument/2006/relationships/hyperlink" Target="javascript:top.update_breadcrumb('Distribution',%20'',%20'/SCRIPT/willard_141/scripts/designer/serve_student_mgmt.pl?SHOWSTATS+COURSEMGMT+953065752',%200,%201,%201)" TargetMode="External" /><Relationship Id="rId451" Type="http://schemas.openxmlformats.org/officeDocument/2006/relationships/hyperlink" Target="javascript:top.update_breadcrumb('Distribution',%20'',%20'/SCRIPT/willard_141/scripts/designer/serve_student_mgmt.pl?SHOWSTATS+COURSEMGMT+953066527',%200,%201,%201)" TargetMode="External" /><Relationship Id="rId452" Type="http://schemas.openxmlformats.org/officeDocument/2006/relationships/hyperlink" Target="javascript:top.update_breadcrumb('Distribution',%20'',%20'/SCRIPT/willard_141/scripts/designer/serve_student_mgmt.pl?SHOWSTATS+COURSEMGMT+953066582',%200,%201,%201)" TargetMode="External" /><Relationship Id="rId453" Type="http://schemas.openxmlformats.org/officeDocument/2006/relationships/hyperlink" Target="javascript:top.update_breadcrumb('Distribution',%20'',%20'/SCRIPT/willard_141/scripts/designer/serve_student_mgmt.pl?SHOWSTATS+COURSEMGMT+953066600',%200,%201,%201)" TargetMode="External" /><Relationship Id="rId454" Type="http://schemas.openxmlformats.org/officeDocument/2006/relationships/hyperlink" Target="javascript:top.update_breadcrumb('Distribution',%20'',%20'/SCRIPT/willard_141/scripts/designer/serve_student_mgmt.pl?SHOWSTATS+COURSEMGMT+953066651',%200,%201,%201)" TargetMode="External" /><Relationship Id="rId455" Type="http://schemas.openxmlformats.org/officeDocument/2006/relationships/hyperlink" Target="javascript:top.update_breadcrumb('Distribution',%20'',%20'/SCRIPT/willard_141/scripts/designer/serve_student_mgmt.pl?SHOWSTATS+COURSEMGMT+953066677',%200,%201,%201)" TargetMode="External" /><Relationship Id="rId456" Type="http://schemas.openxmlformats.org/officeDocument/2006/relationships/hyperlink" Target="javascript:top.update_breadcrumb('Distribution',%20'',%20'/SCRIPT/willard_141/scripts/designer/serve_student_mgmt.pl?SHOWSTATS+COURSEMGMT+953066696',%200,%201,%201)" TargetMode="External" /><Relationship Id="rId457" Type="http://schemas.openxmlformats.org/officeDocument/2006/relationships/hyperlink" Target="javascript:top.update_breadcrumb('Graph',%20'',%20'/SCRIPT/willard_141/scripts/designer/serve_student_mgmt.pl?SHOWSTATS+COURSEMGMT+1047327898',%200,%201,%201)" TargetMode="External" /><Relationship Id="rId458" Type="http://schemas.openxmlformats.org/officeDocument/2006/relationships/hyperlink" Target="javascript:top.update_breadcrumb('Distribution',%20'',%20'/SCRIPT/willard_141/scripts/designer/serve_student_mgmt.pl?SHOWSTATS+COURSEMGMT+1038355781',%200,%201,%201)" TargetMode="External" /><Relationship Id="rId459" Type="http://schemas.openxmlformats.org/officeDocument/2006/relationships/hyperlink" Target="javascript:top.update_breadcrumb('Distribution',%20'',%20'/SCRIPT/willard_141/scripts/designer/serve_student_mgmt.pl?SHOWSTATS+COURSEMGMT+1038357138',%200,%201,%201)" TargetMode="External" /><Relationship Id="rId460" Type="http://schemas.openxmlformats.org/officeDocument/2006/relationships/hyperlink" Target="javascript:top.update_breadcrumb('Distribution',%20'',%20'/SCRIPT/willard_141/scripts/designer/serve_student_mgmt.pl?SHOWSTATS+COURSEMGMT+1038375015',%200,%201,%201)" TargetMode="External" /><Relationship Id="rId461" Type="http://schemas.openxmlformats.org/officeDocument/2006/relationships/hyperlink" Target="javascript:top.update_breadcrumb('Distribution',%20'',%20'/SCRIPT/willard_141/scripts/designer/serve_student_mgmt.pl?SHOWSTATS+COURSEMGMT+1038375231',%200,%201,%201)" TargetMode="External" /><Relationship Id="rId462" Type="http://schemas.openxmlformats.org/officeDocument/2006/relationships/hyperlink" Target="javascript:top.update_breadcrumb('Distribution',%20'',%20'/SCRIPT/willard_141/scripts/designer/serve_student_mgmt.pl?SHOWSTATS+COURSEMGMT+1038375393',%200,%201,%201)" TargetMode="External" /><Relationship Id="rId463" Type="http://schemas.openxmlformats.org/officeDocument/2006/relationships/hyperlink" Target="javascript:top.update_breadcrumb('Graph',%20'',%20'/SCRIPT/willard_141/scripts/designer/serve_student_mgmt.pl?SHOWSTATS+COURSEMGMT+1047328149',%200,%201,%201)" TargetMode="External" /><Relationship Id="rId464" Type="http://schemas.openxmlformats.org/officeDocument/2006/relationships/hyperlink" Target="javascript:top.update_breadcrumb('Distribution',%20'',%20'/SCRIPT/willard_141/scripts/designer/serve_student_mgmt.pl?SHOWSTATS+COURSEMGMT+1038355781',%200,%201,%201)" TargetMode="External" /><Relationship Id="rId465" Type="http://schemas.openxmlformats.org/officeDocument/2006/relationships/hyperlink" Target="javascript:top.update_breadcrumb('Distribution',%20'',%20'/SCRIPT/willard_141/scripts/designer/serve_student_mgmt.pl?SHOWSTATS+COURSEMGMT+1038357138',%200,%201,%201)" TargetMode="External" /><Relationship Id="rId466" Type="http://schemas.openxmlformats.org/officeDocument/2006/relationships/hyperlink" Target="javascript:top.update_breadcrumb('Distribution',%20'',%20'/SCRIPT/willard_141/scripts/designer/serve_student_mgmt.pl?SHOWSTATS+COURSEMGMT+1038375015',%200,%201,%201)" TargetMode="External" /><Relationship Id="rId467" Type="http://schemas.openxmlformats.org/officeDocument/2006/relationships/hyperlink" Target="javascript:top.update_breadcrumb('Distribution',%20'',%20'/SCRIPT/willard_141/scripts/designer/serve_student_mgmt.pl?SHOWSTATS+COURSEMGMT+1038375231',%200,%201,%201)" TargetMode="External" /><Relationship Id="rId468" Type="http://schemas.openxmlformats.org/officeDocument/2006/relationships/hyperlink" Target="javascript:top.update_breadcrumb('Distribution',%20'',%20'/SCRIPT/willard_141/scripts/designer/serve_student_mgmt.pl?SHOWSTATS+COURSEMGMT+1038375393',%200,%201,%201)" TargetMode="External" /><Relationship Id="rId469" Type="http://schemas.openxmlformats.org/officeDocument/2006/relationships/hyperlink" Target="javascript:top.update_breadcrumb('Graph',%20'',%20'/SCRIPT/willard_141/scripts/designer/serve_student_mgmt.pl?SHOWSTATS+COURSEMGMT+1047328149',%200,%201,%201)" TargetMode="External" /><Relationship Id="rId470" Type="http://schemas.openxmlformats.org/officeDocument/2006/relationships/hyperlink" Target="javascript:top.update_breadcrumb('Edit%20Column%20Values',%20'',%20'/SCRIPT/willard_141/scripts/designer/serve_student_mgmt.pl?EDITCOL+COURSEMGMT+935695612',%200,%201,%201)" TargetMode="External" /><Relationship Id="rId471" Type="http://schemas.openxmlformats.org/officeDocument/2006/relationships/hyperlink" Target="javascript:top.update_breadcrumb('Submissions',%20'',%20'/SCRIPT/willard_141/scripts/designer/serve_quiz.pl?ACTION=SUBMISSIONS_SM&amp;ID=939656937',%200,%201,%201)" TargetMode="External" /><Relationship Id="rId472" Type="http://schemas.openxmlformats.org/officeDocument/2006/relationships/hyperlink" Target="javascript:top.update_breadcrumb('Submissions',%20'',%20'/SCRIPT/willard_141/scripts/designer/serve_quiz.pl?ACTION=SUBMISSIONS_SM&amp;ID=939657059',%200,%201,%201)" TargetMode="External" /><Relationship Id="rId473" Type="http://schemas.openxmlformats.org/officeDocument/2006/relationships/hyperlink" Target="javascript:top.update_breadcrumb('Submissions',%20'',%20'/SCRIPT/willard_141/scripts/designer/serve_quiz.pl?ACTION=SUBMISSIONS_SM&amp;ID=939657555',%200,%201,%201)" TargetMode="External" /><Relationship Id="rId474" Type="http://schemas.openxmlformats.org/officeDocument/2006/relationships/hyperlink" Target="http://webct.gcccd.net/SCRIPT/willard_141/scripts/designer/serve_student_mgmt.pl?REFRESH+COURSEMGMT+938716164" TargetMode="External" /><Relationship Id="rId475" Type="http://schemas.openxmlformats.org/officeDocument/2006/relationships/hyperlink" Target="http://webct.gcccd.net/SCRIPT/willard_141/scripts/designer/serve_student_mgmt.pl?REFRESH+COURSEMGMT+939656937" TargetMode="External" /><Relationship Id="rId476" Type="http://schemas.openxmlformats.org/officeDocument/2006/relationships/hyperlink" Target="http://webct.gcccd.net/SCRIPT/willard_141/scripts/designer/serve_student_mgmt.pl?REFRESH+COURSEMGMT+939657059" TargetMode="External" /><Relationship Id="rId477" Type="http://schemas.openxmlformats.org/officeDocument/2006/relationships/hyperlink" Target="http://webct.gcccd.net/SCRIPT/willard_141/scripts/designer/serve_student_mgmt.pl?REFRESH+COURSEMGMT+939657555" TargetMode="External" /><Relationship Id="rId478" Type="http://schemas.openxmlformats.org/officeDocument/2006/relationships/hyperlink" Target="http://webct.gcccd.net/SCRIPT/willard_141/scripts/designer/serve_student_mgmt.pl?REFRESH+COURSEMGMT+936673083" TargetMode="External" /><Relationship Id="rId479" Type="http://schemas.openxmlformats.org/officeDocument/2006/relationships/hyperlink" Target="http://webct.gcccd.net/SCRIPT/willard_141/scripts/designer/serve_student_mgmt.pl?REFRESH+COURSEMGMT+936673354" TargetMode="External" /><Relationship Id="rId480" Type="http://schemas.openxmlformats.org/officeDocument/2006/relationships/hyperlink" Target="http://webct.gcccd.net/SCRIPT/willard_141/scripts/designer/serve_student_mgmt.pl?REFRESH+COURSEMGMT+955425399" TargetMode="External" /><Relationship Id="rId481" Type="http://schemas.openxmlformats.org/officeDocument/2006/relationships/hyperlink" Target="http://webct.gcccd.net/SCRIPT/willard_141/scripts/designer/serve_student_mgmt.pl?REFRESH+COURSEMGMT+943412441" TargetMode="External" /><Relationship Id="rId482" Type="http://schemas.openxmlformats.org/officeDocument/2006/relationships/hyperlink" Target="http://webct.gcccd.net/SCRIPT/willard_141/scripts/designer/serve_student_mgmt.pl?REFRESH+COURSEMGMT+939677794" TargetMode="External" /><Relationship Id="rId483" Type="http://schemas.openxmlformats.org/officeDocument/2006/relationships/hyperlink" Target="http://webct.gcccd.net/SCRIPT/willard_141/scripts/designer/serve_student_mgmt.pl?REFRESH+COURSEMGMT+941913074" TargetMode="External" /><Relationship Id="rId484" Type="http://schemas.openxmlformats.org/officeDocument/2006/relationships/hyperlink" Target="http://webct.gcccd.net/SCRIPT/willard_141/scripts/designer/serve_student_mgmt.pl?REFRESH+COURSEMGMT+941926657" TargetMode="External" /><Relationship Id="rId485" Type="http://schemas.openxmlformats.org/officeDocument/2006/relationships/hyperlink" Target="http://webct.gcccd.net/SCRIPT/willard_141/scripts/designer/serve_student_mgmt.pl?REFRESH+COURSEMGMT+1047332323" TargetMode="External" /><Relationship Id="rId486" Type="http://schemas.openxmlformats.org/officeDocument/2006/relationships/hyperlink" Target="http://webct.gcccd.net/SCRIPT/willard_141/scripts/designer/serve_student_mgmt.pl?REFRESH+COURSEMGMT+953065752" TargetMode="External" /><Relationship Id="rId487" Type="http://schemas.openxmlformats.org/officeDocument/2006/relationships/hyperlink" Target="http://webct.gcccd.net/SCRIPT/willard_141/scripts/designer/serve_student_mgmt.pl?REFRESH+COURSEMGMT+953066527" TargetMode="External" /><Relationship Id="rId488" Type="http://schemas.openxmlformats.org/officeDocument/2006/relationships/hyperlink" Target="http://webct.gcccd.net/SCRIPT/willard_141/scripts/designer/serve_student_mgmt.pl?REFRESH+COURSEMGMT+953066582" TargetMode="External" /><Relationship Id="rId489" Type="http://schemas.openxmlformats.org/officeDocument/2006/relationships/hyperlink" Target="http://webct.gcccd.net/SCRIPT/willard_141/scripts/designer/serve_student_mgmt.pl?REFRESH+COURSEMGMT+953066600" TargetMode="External" /><Relationship Id="rId490" Type="http://schemas.openxmlformats.org/officeDocument/2006/relationships/hyperlink" Target="http://webct.gcccd.net/SCRIPT/willard_141/scripts/designer/serve_student_mgmt.pl?REFRESH+COURSEMGMT+953066651" TargetMode="External" /><Relationship Id="rId491" Type="http://schemas.openxmlformats.org/officeDocument/2006/relationships/hyperlink" Target="http://webct.gcccd.net/SCRIPT/willard_141/scripts/designer/serve_student_mgmt.pl?REFRESH+COURSEMGMT+953066677" TargetMode="External" /><Relationship Id="rId492" Type="http://schemas.openxmlformats.org/officeDocument/2006/relationships/hyperlink" Target="http://webct.gcccd.net/SCRIPT/willard_141/scripts/designer/serve_student_mgmt.pl?REFRESH+COURSEMGMT+953066696" TargetMode="External" /><Relationship Id="rId493" Type="http://schemas.openxmlformats.org/officeDocument/2006/relationships/hyperlink" Target="http://webct.gcccd.net/SCRIPT/willard_141/scripts/designer/serve_student_mgmt.pl?REFRESH+COURSEMGMT+1047327898" TargetMode="External" /><Relationship Id="rId494" Type="http://schemas.openxmlformats.org/officeDocument/2006/relationships/hyperlink" Target="http://webct.gcccd.net/SCRIPT/willard_141/scripts/designer/serve_student_mgmt.pl?REFRESH+COURSEMGMT+1038355781" TargetMode="External" /><Relationship Id="rId495" Type="http://schemas.openxmlformats.org/officeDocument/2006/relationships/hyperlink" Target="http://webct.gcccd.net/SCRIPT/willard_141/scripts/designer/serve_student_mgmt.pl?REFRESH+COURSEMGMT+1038357138" TargetMode="External" /><Relationship Id="rId496" Type="http://schemas.openxmlformats.org/officeDocument/2006/relationships/hyperlink" Target="http://webct.gcccd.net/SCRIPT/willard_141/scripts/designer/serve_student_mgmt.pl?REFRESH+COURSEMGMT+1038375015" TargetMode="External" /><Relationship Id="rId497" Type="http://schemas.openxmlformats.org/officeDocument/2006/relationships/hyperlink" Target="http://webct.gcccd.net/SCRIPT/willard_141/scripts/designer/serve_student_mgmt.pl?REFRESH+COURSEMGMT+1038375231" TargetMode="External" /><Relationship Id="rId498" Type="http://schemas.openxmlformats.org/officeDocument/2006/relationships/hyperlink" Target="http://webct.gcccd.net/SCRIPT/willard_141/scripts/designer/serve_student_mgmt.pl?REFRESH+COURSEMGMT+1038375393" TargetMode="External" /><Relationship Id="rId499" Type="http://schemas.openxmlformats.org/officeDocument/2006/relationships/hyperlink" Target="http://webct.gcccd.net/SCRIPT/willard_141/scripts/designer/serve_student_mgmt.pl?REFRESH+COURSEMGMT+1047328149" TargetMode="External" /><Relationship Id="rId500" Type="http://schemas.openxmlformats.org/officeDocument/2006/relationships/hyperlink" Target="http://webct.gcccd.net/SCRIPT/willard_141/scripts/designer/serve_student_mgmt.pl?REFRESH+COURSEMGMT+1038355781" TargetMode="External" /><Relationship Id="rId501" Type="http://schemas.openxmlformats.org/officeDocument/2006/relationships/hyperlink" Target="http://webct.gcccd.net/SCRIPT/willard_141/scripts/designer/serve_student_mgmt.pl?REFRESH+COURSEMGMT+1038357138" TargetMode="External" /><Relationship Id="rId502" Type="http://schemas.openxmlformats.org/officeDocument/2006/relationships/hyperlink" Target="http://webct.gcccd.net/SCRIPT/willard_141/scripts/designer/serve_student_mgmt.pl?REFRESH+COURSEMGMT+1038375015" TargetMode="External" /><Relationship Id="rId503" Type="http://schemas.openxmlformats.org/officeDocument/2006/relationships/hyperlink" Target="http://webct.gcccd.net/SCRIPT/willard_141/scripts/designer/serve_student_mgmt.pl?REFRESH+COURSEMGMT+1038375231" TargetMode="External" /><Relationship Id="rId504" Type="http://schemas.openxmlformats.org/officeDocument/2006/relationships/hyperlink" Target="javascript:top.update_breadcrumb('Distribution',%20'',%20'/SCRIPT/willard_141/scripts/designer/serve_student_mgmt.pl?SHOWSTATS+COURSEMGMT+938716164',%200,%201,%201)" TargetMode="External" /><Relationship Id="rId505" Type="http://schemas.openxmlformats.org/officeDocument/2006/relationships/hyperlink" Target="javascript:top.update_breadcrumb('Distribution',%20'',%20'/SCRIPT/willard_141/scripts/designer/serve_student_mgmt.pl?SHOWSTATS+COURSEMGMT+939656937',%200,%201,%201)" TargetMode="External" /><Relationship Id="rId506" Type="http://schemas.openxmlformats.org/officeDocument/2006/relationships/hyperlink" Target="javascript:top.update_breadcrumb('Distribution',%20'',%20'/SCRIPT/willard_141/scripts/designer/serve_student_mgmt.pl?SHOWSTATS+COURSEMGMT+939657059',%200,%201,%201)" TargetMode="External" /><Relationship Id="rId507" Type="http://schemas.openxmlformats.org/officeDocument/2006/relationships/hyperlink" Target="javascript:top.update_breadcrumb('Distribution',%20'',%20'/SCRIPT/willard_141/scripts/designer/serve_student_mgmt.pl?SHOWSTATS+COURSEMGMT+939657555',%200,%201,%201)" TargetMode="External" /><Relationship Id="rId508" Type="http://schemas.openxmlformats.org/officeDocument/2006/relationships/hyperlink" Target="javascript:top.update_breadcrumb('Distribution',%20'',%20'/SCRIPT/willard_141/scripts/designer/serve_student_mgmt.pl?SHOWSTATS+COURSEMGMT+936673083',%200,%201,%201)" TargetMode="External" /><Relationship Id="rId509" Type="http://schemas.openxmlformats.org/officeDocument/2006/relationships/hyperlink" Target="javascript:top.update_breadcrumb('Distribution',%20'',%20'/SCRIPT/willard_141/scripts/designer/serve_student_mgmt.pl?SHOWSTATS+COURSEMGMT+936673354',%200,%201,%201)" TargetMode="External" /><Relationship Id="rId510" Type="http://schemas.openxmlformats.org/officeDocument/2006/relationships/hyperlink" Target="javascript:top.update_breadcrumb('Distribution',%20'',%20'/SCRIPT/willard_141/scripts/designer/serve_student_mgmt.pl?SHOWSTATS+COURSEMGMT+955425399',%200,%201,%201)" TargetMode="External" /><Relationship Id="rId511" Type="http://schemas.openxmlformats.org/officeDocument/2006/relationships/hyperlink" Target="javascript:top.update_breadcrumb('Distribution',%20'',%20'/SCRIPT/willard_141/scripts/designer/serve_student_mgmt.pl?SHOWSTATS+COURSEMGMT+943412441',%200,%201,%201)" TargetMode="External" /><Relationship Id="rId512" Type="http://schemas.openxmlformats.org/officeDocument/2006/relationships/hyperlink" Target="javascript:top.update_breadcrumb('Distribution',%20'',%20'/SCRIPT/willard_141/scripts/designer/serve_student_mgmt.pl?SHOWSTATS+COURSEMGMT+939677794',%200,%201,%201)" TargetMode="External" /><Relationship Id="rId513" Type="http://schemas.openxmlformats.org/officeDocument/2006/relationships/hyperlink" Target="javascript:top.update_breadcrumb('Distribution',%20'',%20'/SCRIPT/willard_141/scripts/designer/serve_student_mgmt.pl?SHOWSTATS+COURSEMGMT+941913074',%200,%201,%201)" TargetMode="External" /><Relationship Id="rId514" Type="http://schemas.openxmlformats.org/officeDocument/2006/relationships/hyperlink" Target="javascript:top.update_breadcrumb('Distribution',%20'',%20'/SCRIPT/willard_141/scripts/designer/serve_student_mgmt.pl?SHOWSTATS+COURSEMGMT+941926657',%200,%201,%201)" TargetMode="External" /><Relationship Id="rId515" Type="http://schemas.openxmlformats.org/officeDocument/2006/relationships/hyperlink" Target="javascript:top.update_breadcrumb('Graph',%20'',%20'/SCRIPT/willard_141/scripts/designer/serve_student_mgmt.pl?SHOWSTATS+COURSEMGMT+1047332323',%200,%201,%201)" TargetMode="External" /><Relationship Id="rId516" Type="http://schemas.openxmlformats.org/officeDocument/2006/relationships/hyperlink" Target="javascript:top.update_breadcrumb('Distribution',%20'',%20'/SCRIPT/willard_141/scripts/designer/serve_student_mgmt.pl?SHOWSTATS+COURSEMGMT+953065752',%200,%201,%201)" TargetMode="External" /><Relationship Id="rId517" Type="http://schemas.openxmlformats.org/officeDocument/2006/relationships/hyperlink" Target="javascript:top.update_breadcrumb('Distribution',%20'',%20'/SCRIPT/willard_141/scripts/designer/serve_student_mgmt.pl?SHOWSTATS+COURSEMGMT+953066527',%200,%201,%201)" TargetMode="External" /><Relationship Id="rId518" Type="http://schemas.openxmlformats.org/officeDocument/2006/relationships/hyperlink" Target="javascript:top.update_breadcrumb('Distribution',%20'',%20'/SCRIPT/willard_141/scripts/designer/serve_student_mgmt.pl?SHOWSTATS+COURSEMGMT+953066582',%200,%201,%201)" TargetMode="External" /><Relationship Id="rId519" Type="http://schemas.openxmlformats.org/officeDocument/2006/relationships/hyperlink" Target="javascript:top.update_breadcrumb('Distribution',%20'',%20'/SCRIPT/willard_141/scripts/designer/serve_student_mgmt.pl?SHOWSTATS+COURSEMGMT+953066600',%200,%201,%201)" TargetMode="External" /><Relationship Id="rId520" Type="http://schemas.openxmlformats.org/officeDocument/2006/relationships/hyperlink" Target="javascript:top.update_breadcrumb('Distribution',%20'',%20'/SCRIPT/willard_141/scripts/designer/serve_student_mgmt.pl?SHOWSTATS+COURSEMGMT+953066651',%200,%201,%201)" TargetMode="External" /><Relationship Id="rId521" Type="http://schemas.openxmlformats.org/officeDocument/2006/relationships/hyperlink" Target="javascript:top.update_breadcrumb('Distribution',%20'',%20'/SCRIPT/willard_141/scripts/designer/serve_student_mgmt.pl?SHOWSTATS+COURSEMGMT+953066677',%200,%201,%201)" TargetMode="External" /><Relationship Id="rId522" Type="http://schemas.openxmlformats.org/officeDocument/2006/relationships/hyperlink" Target="javascript:top.update_breadcrumb('Distribution',%20'',%20'/SCRIPT/willard_141/scripts/designer/serve_student_mgmt.pl?SHOWSTATS+COURSEMGMT+953066696',%200,%201,%201)" TargetMode="External" /><Relationship Id="rId523" Type="http://schemas.openxmlformats.org/officeDocument/2006/relationships/hyperlink" Target="javascript:top.update_breadcrumb('Graph',%20'',%20'/SCRIPT/willard_141/scripts/designer/serve_student_mgmt.pl?SHOWSTATS+COURSEMGMT+1047327898',%200,%201,%201)" TargetMode="External" /><Relationship Id="rId524" Type="http://schemas.openxmlformats.org/officeDocument/2006/relationships/hyperlink" Target="javascript:top.update_breadcrumb('Distribution',%20'',%20'/SCRIPT/willard_141/scripts/designer/serve_student_mgmt.pl?SHOWSTATS+COURSEMGMT+1038355781',%200,%201,%201)" TargetMode="External" /><Relationship Id="rId525" Type="http://schemas.openxmlformats.org/officeDocument/2006/relationships/hyperlink" Target="javascript:top.update_breadcrumb('Distribution',%20'',%20'/SCRIPT/willard_141/scripts/designer/serve_student_mgmt.pl?SHOWSTATS+COURSEMGMT+1038357138',%200,%201,%201)" TargetMode="External" /><Relationship Id="rId526" Type="http://schemas.openxmlformats.org/officeDocument/2006/relationships/hyperlink" Target="javascript:top.update_breadcrumb('Distribution',%20'',%20'/SCRIPT/willard_141/scripts/designer/serve_student_mgmt.pl?SHOWSTATS+COURSEMGMT+1038375015',%200,%201,%201)" TargetMode="External" /><Relationship Id="rId527" Type="http://schemas.openxmlformats.org/officeDocument/2006/relationships/hyperlink" Target="javascript:top.update_breadcrumb('Distribution',%20'',%20'/SCRIPT/willard_141/scripts/designer/serve_student_mgmt.pl?SHOWSTATS+COURSEMGMT+1038375231',%200,%201,%201)" TargetMode="External" /><Relationship Id="rId528" Type="http://schemas.openxmlformats.org/officeDocument/2006/relationships/hyperlink" Target="javascript:top.update_breadcrumb('Distribution',%20'',%20'/SCRIPT/willard_141/scripts/designer/serve_student_mgmt.pl?SHOWSTATS+COURSEMGMT+1038375393',%200,%201,%201)" TargetMode="External" /><Relationship Id="rId529" Type="http://schemas.openxmlformats.org/officeDocument/2006/relationships/hyperlink" Target="javascript:top.update_breadcrumb('Graph',%20'',%20'/SCRIPT/willard_141/scripts/designer/serve_student_mgmt.pl?SHOWSTATS+COURSEMGMT+1047328149',%200,%201,%201)" TargetMode="External" /><Relationship Id="rId530" Type="http://schemas.openxmlformats.org/officeDocument/2006/relationships/hyperlink" Target="javascript:top.update_breadcrumb('Distribution',%20'',%20'/SCRIPT/willard_141/scripts/designer/serve_student_mgmt.pl?SHOWSTATS+COURSEMGMT+1038355781',%200,%201,%201)" TargetMode="External" /><Relationship Id="rId531" Type="http://schemas.openxmlformats.org/officeDocument/2006/relationships/hyperlink" Target="javascript:top.update_breadcrumb('Distribution',%20'',%20'/SCRIPT/willard_141/scripts/designer/serve_student_mgmt.pl?SHOWSTATS+COURSEMGMT+1038357138',%200,%201,%201)" TargetMode="External" /><Relationship Id="rId532" Type="http://schemas.openxmlformats.org/officeDocument/2006/relationships/hyperlink" Target="javascript:top.update_breadcrumb('Distribution',%20'',%20'/SCRIPT/willard_141/scripts/designer/serve_student_mgmt.pl?SHOWSTATS+COURSEMGMT+1038375015',%200,%201,%201)" TargetMode="External" /><Relationship Id="rId533" Type="http://schemas.openxmlformats.org/officeDocument/2006/relationships/hyperlink" Target="javascript:top.update_breadcrumb('Distribution',%20'',%20'/SCRIPT/willard_141/scripts/designer/serve_student_mgmt.pl?SHOWSTATS+COURSEMGMT+1038375231',%200,%201,%201)" TargetMode="External" /><Relationship Id="rId534" Type="http://schemas.openxmlformats.org/officeDocument/2006/relationships/hyperlink" Target="http://webct.gcccd.net/SCRIPT/willard_141/scripts/designer/serve_student_mgmt.pl?REFRESH+COURSEMGMT+1038375393" TargetMode="External" /><Relationship Id="rId535" Type="http://schemas.openxmlformats.org/officeDocument/2006/relationships/hyperlink" Target="http://webct.gcccd.net/SCRIPT/willard_141/scripts/designer/serve_student_mgmt.pl?REFRESH+COURSEMGMT+1047328149" TargetMode="External" /><Relationship Id="rId536" Type="http://schemas.openxmlformats.org/officeDocument/2006/relationships/hyperlink" Target="javascript:top.update_breadcrumb('Distribution',%20'',%20'/SCRIPT/willard_141/scripts/designer/serve_student_mgmt.pl?SHOWSTATS+COURSEMGMT+1038375393',%200,%201,%201)" TargetMode="External" /><Relationship Id="rId537" Type="http://schemas.openxmlformats.org/officeDocument/2006/relationships/hyperlink" Target="javascript:top.update_breadcrumb('Graph',%20'',%20'/SCRIPT/willard_141/scripts/designer/serve_student_mgmt.pl?SHOWSTATS+COURSEMGMT+1047328149',%200,%201,%201)" TargetMode="External" /><Relationship Id="rId538" Type="http://schemas.openxmlformats.org/officeDocument/2006/relationships/hyperlink" Target="javascript:top.update_breadcrumb('Edit%20Column%20Values',%20'',%20'/SCRIPT/willard_141/scripts/designer/serve_student_mgmt.pl?EDITCOL+COURSEMGMT+935695612',%200,%201,%201)" TargetMode="External" /><Relationship Id="rId5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4" max="4" width="5.140625" style="0" customWidth="1"/>
    <col min="5" max="5" width="3.8515625" style="0" customWidth="1"/>
    <col min="6" max="6" width="3.421875" style="0" customWidth="1"/>
    <col min="8" max="8" width="5.140625" style="0" customWidth="1"/>
    <col min="9" max="9" width="3.28125" style="0" customWidth="1"/>
    <col min="11" max="11" width="12.7109375" style="0" customWidth="1"/>
    <col min="12" max="12" width="2.7109375" style="0" customWidth="1"/>
    <col min="13" max="13" width="2.421875" style="0" customWidth="1"/>
    <col min="14" max="14" width="13.00390625" style="0" customWidth="1"/>
    <col min="15" max="16" width="3.140625" style="0" customWidth="1"/>
    <col min="18" max="18" width="11.140625" style="0" customWidth="1"/>
    <col min="19" max="19" width="8.8515625" style="0" customWidth="1"/>
  </cols>
  <sheetData>
    <row r="1" spans="1:8" ht="12.75">
      <c r="A1" s="30" t="s">
        <v>72</v>
      </c>
      <c r="B1" s="32"/>
      <c r="C1" s="35" t="s">
        <v>71</v>
      </c>
      <c r="F1" s="32"/>
      <c r="G1" s="30"/>
      <c r="H1" s="32"/>
    </row>
    <row r="2" spans="1:3" ht="12.75">
      <c r="A2" s="67"/>
      <c r="B2" s="28"/>
      <c r="C2" s="68"/>
    </row>
    <row r="3" spans="1:3" ht="13.5" thickBot="1">
      <c r="A3" s="1"/>
      <c r="B3" s="1"/>
      <c r="C3" s="1"/>
    </row>
    <row r="4" spans="1:6" ht="16.5" thickBot="1">
      <c r="A4" s="24" t="s">
        <v>1</v>
      </c>
      <c r="B4" s="25"/>
      <c r="C4" s="25"/>
      <c r="D4" s="25"/>
      <c r="E4" s="21"/>
      <c r="F4" s="22"/>
    </row>
    <row r="5" spans="11:20" ht="38.25">
      <c r="K5" s="2" t="s">
        <v>7</v>
      </c>
      <c r="L5" s="2"/>
      <c r="M5" s="2"/>
      <c r="N5" s="2" t="s">
        <v>8</v>
      </c>
      <c r="R5" s="2"/>
      <c r="S5" s="2"/>
      <c r="T5" s="2"/>
    </row>
    <row r="6" spans="1:15" ht="12.75">
      <c r="A6" t="s">
        <v>2</v>
      </c>
      <c r="C6" s="18"/>
      <c r="D6" s="4" t="s">
        <v>4</v>
      </c>
      <c r="E6" s="5"/>
      <c r="F6" s="6" t="s">
        <v>5</v>
      </c>
      <c r="G6" s="18"/>
      <c r="H6" s="4" t="s">
        <v>4</v>
      </c>
      <c r="I6" s="3"/>
      <c r="K6" s="18"/>
      <c r="L6" s="3" t="str">
        <f>'calipers check'!L6</f>
        <v> </v>
      </c>
      <c r="N6" s="18"/>
      <c r="O6" s="3" t="str">
        <f>'calipers check'!O6</f>
        <v> </v>
      </c>
    </row>
    <row r="7" spans="1:15" ht="12.75">
      <c r="A7" t="s">
        <v>6</v>
      </c>
      <c r="C7" s="18"/>
      <c r="D7" s="4" t="s">
        <v>4</v>
      </c>
      <c r="E7" s="5"/>
      <c r="F7" s="6" t="s">
        <v>5</v>
      </c>
      <c r="G7" s="18"/>
      <c r="H7" s="4" t="s">
        <v>4</v>
      </c>
      <c r="I7" s="3"/>
      <c r="K7" s="18"/>
      <c r="L7" s="3" t="str">
        <f>'calipers check'!L7</f>
        <v> </v>
      </c>
      <c r="N7" s="18"/>
      <c r="O7" s="3" t="str">
        <f>'calipers check'!O7</f>
        <v> </v>
      </c>
    </row>
    <row r="8" spans="3:8" ht="12.75">
      <c r="C8" s="5"/>
      <c r="D8" s="5"/>
      <c r="E8" s="5"/>
      <c r="F8" s="5"/>
      <c r="G8" s="5"/>
      <c r="H8" s="5"/>
    </row>
    <row r="9" spans="1:15" ht="12.75">
      <c r="A9" t="s">
        <v>3</v>
      </c>
      <c r="C9" s="18"/>
      <c r="D9" s="4" t="s">
        <v>0</v>
      </c>
      <c r="E9" s="5"/>
      <c r="F9" s="6" t="s">
        <v>5</v>
      </c>
      <c r="G9" s="18"/>
      <c r="H9" s="4" t="s">
        <v>0</v>
      </c>
      <c r="K9" s="18"/>
      <c r="L9" s="3" t="str">
        <f>'calipers check'!L9</f>
        <v> </v>
      </c>
      <c r="N9" s="18"/>
      <c r="O9" s="3" t="str">
        <f>'calipers check'!O9</f>
        <v> </v>
      </c>
    </row>
    <row r="10" ht="12.75">
      <c r="E10" s="5"/>
    </row>
    <row r="11" ht="12.75">
      <c r="E11" s="5"/>
    </row>
    <row r="12" spans="1:15" ht="14.25">
      <c r="A12" t="s">
        <v>12</v>
      </c>
      <c r="C12" s="18"/>
      <c r="D12" s="4" t="s">
        <v>13</v>
      </c>
      <c r="E12" s="3" t="str">
        <f>'calipers check'!E12</f>
        <v> </v>
      </c>
      <c r="F12" s="6" t="s">
        <v>5</v>
      </c>
      <c r="G12" s="18"/>
      <c r="H12" s="4" t="s">
        <v>13</v>
      </c>
      <c r="I12" s="3" t="str">
        <f>'calipers check'!I12</f>
        <v> </v>
      </c>
      <c r="K12" s="18"/>
      <c r="L12" s="3" t="str">
        <f>'calipers check'!L12</f>
        <v> </v>
      </c>
      <c r="N12" s="18"/>
      <c r="O12" s="3" t="str">
        <f>'calipers check'!O12</f>
        <v> </v>
      </c>
    </row>
    <row r="15" spans="1:15" ht="14.25">
      <c r="A15" t="s">
        <v>16</v>
      </c>
      <c r="C15" s="18"/>
      <c r="D15" s="4" t="s">
        <v>17</v>
      </c>
      <c r="E15" s="3" t="str">
        <f>'calipers check'!E21</f>
        <v> </v>
      </c>
      <c r="F15" s="6" t="s">
        <v>5</v>
      </c>
      <c r="G15" s="18"/>
      <c r="H15" s="4" t="s">
        <v>17</v>
      </c>
      <c r="I15" s="3" t="str">
        <f>'calipers check'!I21</f>
        <v> </v>
      </c>
      <c r="K15" s="18"/>
      <c r="L15" s="3" t="str">
        <f>'calipers check'!L21</f>
        <v> </v>
      </c>
      <c r="N15" s="18"/>
      <c r="O15" s="3" t="str">
        <f>'calipers check'!O21</f>
        <v> </v>
      </c>
    </row>
    <row r="18" spans="1:3" ht="12.75">
      <c r="A18" t="s">
        <v>63</v>
      </c>
      <c r="C18">
        <f>'calipers check'!C48</f>
      </c>
    </row>
    <row r="19" spans="1:3" ht="12.75">
      <c r="A19" t="s">
        <v>59</v>
      </c>
      <c r="C19" t="str">
        <f>'calipers check'!C49</f>
        <v>complete worksheet</v>
      </c>
    </row>
  </sheetData>
  <sheetProtection password="DCDF" sheet="1"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8" sqref="F58"/>
    </sheetView>
  </sheetViews>
  <sheetFormatPr defaultColWidth="9.140625" defaultRowHeight="12.75"/>
  <cols>
    <col min="1" max="1" width="20.00390625" style="0" customWidth="1"/>
    <col min="4" max="4" width="5.140625" style="0" customWidth="1"/>
    <col min="5" max="5" width="3.8515625" style="0" customWidth="1"/>
    <col min="6" max="6" width="3.421875" style="0" customWidth="1"/>
    <col min="8" max="8" width="5.140625" style="0" customWidth="1"/>
    <col min="9" max="9" width="3.28125" style="0" customWidth="1"/>
    <col min="11" max="11" width="12.7109375" style="0" customWidth="1"/>
    <col min="12" max="12" width="2.7109375" style="0" customWidth="1"/>
    <col min="13" max="13" width="2.421875" style="0" customWidth="1"/>
    <col min="14" max="14" width="13.00390625" style="0" customWidth="1"/>
    <col min="15" max="16" width="3.140625" style="0" customWidth="1"/>
    <col min="18" max="18" width="8.7109375" style="0" customWidth="1"/>
    <col min="19" max="20" width="5.57421875" style="0" customWidth="1"/>
    <col min="21" max="21" width="7.8515625" style="0" customWidth="1"/>
    <col min="22" max="22" width="5.7109375" style="0" customWidth="1"/>
  </cols>
  <sheetData>
    <row r="1" spans="1:7" ht="13.5" thickBot="1">
      <c r="A1" s="23" t="s">
        <v>45</v>
      </c>
      <c r="C1" s="35" t="s">
        <v>71</v>
      </c>
      <c r="G1" s="23" t="s">
        <v>46</v>
      </c>
    </row>
    <row r="2" spans="1:7" ht="13.5" thickBot="1">
      <c r="A2" s="64">
        <f>'density using calipers'!A2</f>
        <v>0</v>
      </c>
      <c r="B2" s="31"/>
      <c r="C2" s="66">
        <f>'density using calipers'!C2</f>
        <v>0</v>
      </c>
      <c r="G2" s="65"/>
    </row>
    <row r="3" spans="1:3" ht="13.5" thickBot="1">
      <c r="A3" s="1"/>
      <c r="B3" s="1"/>
      <c r="C3" s="1"/>
    </row>
    <row r="4" spans="1:6" ht="16.5" thickBot="1">
      <c r="A4" s="24" t="s">
        <v>1</v>
      </c>
      <c r="B4" s="25"/>
      <c r="C4" s="25"/>
      <c r="D4" s="25"/>
      <c r="E4" s="21"/>
      <c r="F4" s="22"/>
    </row>
    <row r="5" spans="11:23" ht="38.25">
      <c r="K5" s="2" t="s">
        <v>7</v>
      </c>
      <c r="L5" s="2"/>
      <c r="M5" s="2"/>
      <c r="N5" s="2" t="s">
        <v>8</v>
      </c>
      <c r="R5" s="2" t="s">
        <v>51</v>
      </c>
      <c r="S5" s="2" t="s">
        <v>48</v>
      </c>
      <c r="T5" s="2" t="s">
        <v>56</v>
      </c>
      <c r="U5" s="2" t="s">
        <v>28</v>
      </c>
      <c r="V5" t="s">
        <v>48</v>
      </c>
      <c r="W5" s="2" t="s">
        <v>56</v>
      </c>
    </row>
    <row r="6" spans="1:23" ht="12.75">
      <c r="A6" t="s">
        <v>2</v>
      </c>
      <c r="C6" s="18">
        <f>'density using calipers'!C6</f>
        <v>0</v>
      </c>
      <c r="D6" s="4" t="s">
        <v>4</v>
      </c>
      <c r="E6" s="5"/>
      <c r="F6" s="6" t="s">
        <v>5</v>
      </c>
      <c r="G6" s="18">
        <f>'density using calipers'!G6</f>
        <v>0</v>
      </c>
      <c r="H6" s="4" t="s">
        <v>4</v>
      </c>
      <c r="K6" s="18">
        <f>'density using calipers'!K6</f>
        <v>0</v>
      </c>
      <c r="L6" s="3" t="str">
        <f>IF(K6=0," ",IF(S6&gt;1,"X"," "))</f>
        <v> </v>
      </c>
      <c r="N6" s="18">
        <f>'density using calipers'!N6</f>
        <v>0</v>
      </c>
      <c r="O6" s="3" t="str">
        <f>IF(N6=0," ",IF(V6&gt;1,"X"," "))</f>
        <v> </v>
      </c>
      <c r="R6" t="e">
        <f>G6/C6</f>
        <v>#DIV/0!</v>
      </c>
      <c r="S6" t="e">
        <f>(ABS(R6-K6))*100/R6</f>
        <v>#DIV/0!</v>
      </c>
      <c r="T6">
        <f>IF(K6=0,30,IF(S6&lt;1,0,1))</f>
        <v>30</v>
      </c>
      <c r="U6" t="e">
        <f>R6*100</f>
        <v>#DIV/0!</v>
      </c>
      <c r="V6" t="e">
        <f>(ABS(U6-N6))*100/U6</f>
        <v>#DIV/0!</v>
      </c>
      <c r="W6">
        <f>IF(N6=0,30,IF(V6&lt;1,0,1))</f>
        <v>30</v>
      </c>
    </row>
    <row r="7" spans="1:23" ht="12.75">
      <c r="A7" t="s">
        <v>6</v>
      </c>
      <c r="C7" s="18">
        <f>'density using calipers'!C7</f>
        <v>0</v>
      </c>
      <c r="D7" s="4" t="s">
        <v>4</v>
      </c>
      <c r="E7" s="5"/>
      <c r="F7" s="6" t="s">
        <v>5</v>
      </c>
      <c r="G7" s="18">
        <f>'density using calipers'!G7</f>
        <v>0</v>
      </c>
      <c r="H7" s="4" t="s">
        <v>4</v>
      </c>
      <c r="K7" s="18">
        <f>'density using calipers'!K7</f>
        <v>0</v>
      </c>
      <c r="L7" s="3" t="str">
        <f>IF(K7=0," ",IF(S7&gt;1,"X"," "))</f>
        <v> </v>
      </c>
      <c r="N7" s="18">
        <f>'density using calipers'!N7</f>
        <v>0</v>
      </c>
      <c r="O7" s="3" t="str">
        <f>IF(N7=0," ",IF(V7&gt;1,"X"," "))</f>
        <v> </v>
      </c>
      <c r="R7" t="e">
        <f>G7/C7</f>
        <v>#DIV/0!</v>
      </c>
      <c r="S7" t="e">
        <f>(ABS(R7-K7))*100/R7</f>
        <v>#DIV/0!</v>
      </c>
      <c r="T7">
        <f>IF(K7=0,30,IF(S7&lt;1,0,1))</f>
        <v>30</v>
      </c>
      <c r="U7" t="e">
        <f>R7*100</f>
        <v>#DIV/0!</v>
      </c>
      <c r="V7" t="e">
        <f>(ABS(U7-N7))*100/U7</f>
        <v>#DIV/0!</v>
      </c>
      <c r="W7">
        <f>IF(N7=0,30,IF(V7&lt;1,0,1))</f>
        <v>30</v>
      </c>
    </row>
    <row r="8" spans="3:8" ht="12.75">
      <c r="C8" s="5"/>
      <c r="D8" s="5"/>
      <c r="E8" s="5"/>
      <c r="F8" s="5"/>
      <c r="G8" s="5"/>
      <c r="H8" s="5"/>
    </row>
    <row r="9" spans="1:23" ht="12.75">
      <c r="A9" t="s">
        <v>3</v>
      </c>
      <c r="C9" s="18">
        <f>'density using calipers'!C9</f>
        <v>0</v>
      </c>
      <c r="D9" s="4" t="s">
        <v>0</v>
      </c>
      <c r="E9" s="5"/>
      <c r="F9" s="6" t="s">
        <v>5</v>
      </c>
      <c r="G9" s="18">
        <f>'density using calipers'!G9</f>
        <v>0</v>
      </c>
      <c r="H9" s="4" t="s">
        <v>0</v>
      </c>
      <c r="K9" s="18">
        <f>'density using calipers'!K9</f>
        <v>0</v>
      </c>
      <c r="L9" s="3" t="str">
        <f>IF(K9=0," ",IF(S9&gt;1,"X"," "))</f>
        <v> </v>
      </c>
      <c r="N9" s="18">
        <f>'density using calipers'!N9</f>
        <v>0</v>
      </c>
      <c r="O9" s="3" t="str">
        <f>IF(N9=0," ",IF(V9&gt;1,"X"," "))</f>
        <v> </v>
      </c>
      <c r="R9" t="e">
        <f>G9/C9</f>
        <v>#DIV/0!</v>
      </c>
      <c r="S9" t="e">
        <f>(ABS(R9-K9))*100/R9</f>
        <v>#DIV/0!</v>
      </c>
      <c r="T9">
        <f>IF(K9=0,30,IF(S9&lt;1,0,1))</f>
        <v>30</v>
      </c>
      <c r="U9" t="e">
        <f>R9*100</f>
        <v>#DIV/0!</v>
      </c>
      <c r="V9" t="e">
        <f>(ABS(U9-N9))*100/U9</f>
        <v>#DIV/0!</v>
      </c>
      <c r="W9">
        <f>IF(N9=0,30,IF(V9&lt;1,0,1))</f>
        <v>30</v>
      </c>
    </row>
    <row r="10" ht="12.75">
      <c r="E10" s="5"/>
    </row>
    <row r="11" ht="12.75">
      <c r="E11" s="5"/>
    </row>
    <row r="12" spans="1:23" ht="14.25">
      <c r="A12" t="s">
        <v>12</v>
      </c>
      <c r="C12" s="18">
        <f>'density using calipers'!C12</f>
        <v>0</v>
      </c>
      <c r="D12" s="4" t="s">
        <v>13</v>
      </c>
      <c r="E12" s="3" t="str">
        <f>IF(C6=0," ",IF(C15&gt;1,"X"," "))</f>
        <v> </v>
      </c>
      <c r="F12" s="6" t="s">
        <v>5</v>
      </c>
      <c r="G12" s="18">
        <f>'density using calipers'!G12</f>
        <v>0</v>
      </c>
      <c r="H12" s="4" t="s">
        <v>13</v>
      </c>
      <c r="I12" s="3" t="str">
        <f>IF(G12=0," ",IF(G18&gt;1,"X"," "))</f>
        <v> </v>
      </c>
      <c r="K12" s="18">
        <f>'density using calipers'!K12</f>
        <v>0</v>
      </c>
      <c r="L12" s="3" t="str">
        <f>IF(K12=0," ",IF(S12&gt;1,"X"," "))</f>
        <v> </v>
      </c>
      <c r="N12" s="18">
        <f>'density using calipers'!N12</f>
        <v>0</v>
      </c>
      <c r="O12" s="3" t="str">
        <f>IF(N12=0," ",IF(V12&gt;1,"X"," "))</f>
        <v> </v>
      </c>
      <c r="R12" t="e">
        <f>SQRT((R6*R6)+(R7*R7)+(R7*R7))</f>
        <v>#DIV/0!</v>
      </c>
      <c r="S12" t="e">
        <f>(ABS(R12-K12))*100/R12</f>
        <v>#DIV/0!</v>
      </c>
      <c r="T12">
        <f>IF(K12=0,30,IF(S12&lt;1,0,1))</f>
        <v>30</v>
      </c>
      <c r="U12" t="e">
        <f>SQRT(U6*U6+U7*U7+U7*U7)</f>
        <v>#DIV/0!</v>
      </c>
      <c r="V12" t="e">
        <f>(ABS(U12-N12))*100/U12</f>
        <v>#DIV/0!</v>
      </c>
      <c r="W12">
        <f>IF(N12=0,30,IF(V12&lt;1,0,1))</f>
        <v>30</v>
      </c>
    </row>
    <row r="14" spans="1:3" ht="12.75">
      <c r="A14" t="s">
        <v>14</v>
      </c>
      <c r="C14">
        <f>PI()*C6*C7*C7/4</f>
        <v>0</v>
      </c>
    </row>
    <row r="15" spans="1:3" ht="12.75">
      <c r="A15" s="2" t="s">
        <v>48</v>
      </c>
      <c r="C15" t="e">
        <f>(ABS(C14-C12))*100/C14</f>
        <v>#DIV/0!</v>
      </c>
    </row>
    <row r="16" spans="1:3" ht="12.75">
      <c r="A16" t="s">
        <v>56</v>
      </c>
      <c r="C16">
        <f>IF(C12=0,30,IF(C15&lt;1,0,1))</f>
        <v>30</v>
      </c>
    </row>
    <row r="17" spans="1:7" ht="25.5">
      <c r="A17" s="2" t="s">
        <v>15</v>
      </c>
      <c r="G17" t="e">
        <f>R12*C14</f>
        <v>#DIV/0!</v>
      </c>
    </row>
    <row r="18" spans="1:7" ht="12.75">
      <c r="A18" s="2" t="s">
        <v>48</v>
      </c>
      <c r="G18" t="e">
        <f>(ABS(G17-G12))*100/G17</f>
        <v>#DIV/0!</v>
      </c>
    </row>
    <row r="19" spans="1:7" ht="12.75">
      <c r="A19" s="2" t="s">
        <v>56</v>
      </c>
      <c r="G19">
        <f>IF(G12=0,30,IF(G18&lt;1,0,1))</f>
        <v>30</v>
      </c>
    </row>
    <row r="21" spans="1:15" ht="14.25">
      <c r="A21" t="s">
        <v>16</v>
      </c>
      <c r="C21" s="18">
        <f>'density using calipers'!C15</f>
        <v>0</v>
      </c>
      <c r="D21" s="4" t="s">
        <v>17</v>
      </c>
      <c r="E21" s="3" t="str">
        <f>IF(C21=0," ",IF(C25&gt;1,"X"," "))</f>
        <v> </v>
      </c>
      <c r="F21" s="6" t="s">
        <v>5</v>
      </c>
      <c r="G21" s="18">
        <f>'density using calipers'!G15</f>
        <v>0</v>
      </c>
      <c r="H21" s="4" t="s">
        <v>17</v>
      </c>
      <c r="I21" s="3" t="str">
        <f>IF(G21=0," ",IF(G34&gt;2,"X"," "))</f>
        <v> </v>
      </c>
      <c r="K21" s="18">
        <f>'density using calipers'!K15</f>
        <v>0</v>
      </c>
      <c r="L21" s="3" t="str">
        <f>IF(K21=0," ",IF(K28&gt;2,"X"," "))</f>
        <v> </v>
      </c>
      <c r="N21" s="18">
        <f>'density using calipers'!N15</f>
        <v>0</v>
      </c>
      <c r="O21" s="3" t="str">
        <f>IF(N21=0," ",IF(N31&gt;2,"X"," "))</f>
        <v> </v>
      </c>
    </row>
    <row r="24" spans="1:3" ht="12.75">
      <c r="A24" t="s">
        <v>18</v>
      </c>
      <c r="C24" t="e">
        <f>C9/C14</f>
        <v>#DIV/0!</v>
      </c>
    </row>
    <row r="25" spans="1:3" ht="12.75">
      <c r="A25" s="2" t="s">
        <v>48</v>
      </c>
      <c r="C25" t="e">
        <f>(ABS(C24-C21))*100/C24</f>
        <v>#DIV/0!</v>
      </c>
    </row>
    <row r="26" spans="1:3" ht="12.75">
      <c r="A26" t="s">
        <v>56</v>
      </c>
      <c r="C26">
        <f>IF(C21=0,30,IF(C25&lt;1,0,1))</f>
        <v>30</v>
      </c>
    </row>
    <row r="27" spans="1:11" ht="12.75">
      <c r="A27" t="s">
        <v>19</v>
      </c>
      <c r="K27" t="e">
        <f>SQRT(R12*R12+R9*R9)</f>
        <v>#DIV/0!</v>
      </c>
    </row>
    <row r="28" spans="1:11" ht="12.75">
      <c r="A28" s="2" t="s">
        <v>48</v>
      </c>
      <c r="K28" t="e">
        <f>(ABS(K27-K21))*100/K27</f>
        <v>#DIV/0!</v>
      </c>
    </row>
    <row r="29" spans="1:11" ht="12.75">
      <c r="A29" s="2" t="s">
        <v>56</v>
      </c>
      <c r="K29">
        <f>IF(K21=0,30,IF(K28&lt;2,0,1))</f>
        <v>30</v>
      </c>
    </row>
    <row r="30" spans="1:14" ht="12.75">
      <c r="A30" t="s">
        <v>20</v>
      </c>
      <c r="N30" t="e">
        <f>SQRT(U12*U12+U9*U9)</f>
        <v>#DIV/0!</v>
      </c>
    </row>
    <row r="31" spans="1:14" ht="12.75">
      <c r="A31" s="2" t="s">
        <v>48</v>
      </c>
      <c r="N31" t="e">
        <f>(ABS(N30-N21))*100/N30</f>
        <v>#DIV/0!</v>
      </c>
    </row>
    <row r="32" spans="1:14" ht="12.75">
      <c r="A32" s="2" t="s">
        <v>56</v>
      </c>
      <c r="N32">
        <f>IF(N21=0,30,IF(N31&lt;2,0,1))</f>
        <v>30</v>
      </c>
    </row>
    <row r="33" spans="1:7" ht="12.75">
      <c r="A33" t="s">
        <v>21</v>
      </c>
      <c r="G33" t="e">
        <f>K27*C24</f>
        <v>#DIV/0!</v>
      </c>
    </row>
    <row r="34" spans="1:7" ht="12.75">
      <c r="A34" s="2" t="s">
        <v>48</v>
      </c>
      <c r="G34" t="e">
        <f>(ABS(G33-G21))*100/G33</f>
        <v>#DIV/0!</v>
      </c>
    </row>
    <row r="35" spans="1:7" ht="12.75">
      <c r="A35" s="2" t="s">
        <v>56</v>
      </c>
      <c r="G35">
        <f>IF(G21=0,30,IF(G34&lt;2,0,1))</f>
        <v>30</v>
      </c>
    </row>
    <row r="38" spans="3:5" ht="12.75">
      <c r="C38" s="18"/>
      <c r="D38" s="3"/>
      <c r="E38" s="3"/>
    </row>
    <row r="40" spans="1:3" ht="12.75">
      <c r="A40" t="s">
        <v>35</v>
      </c>
      <c r="C40" t="e">
        <f>VLOOKUP(C2,Unknowns!E5:J119,6,FALSE)</f>
        <v>#N/A</v>
      </c>
    </row>
    <row r="44" spans="1:3" ht="12.75">
      <c r="A44" t="s">
        <v>39</v>
      </c>
      <c r="C44" t="e">
        <f>ABS(C40-C24)</f>
        <v>#N/A</v>
      </c>
    </row>
    <row r="46" spans="1:14" ht="12.75">
      <c r="A46" t="s">
        <v>27</v>
      </c>
      <c r="C46" t="e">
        <f>(C44/C40)*100</f>
        <v>#N/A</v>
      </c>
      <c r="G46" t="e">
        <f>(G44/G40)*100</f>
        <v>#DIV/0!</v>
      </c>
      <c r="K46" t="s">
        <v>60</v>
      </c>
      <c r="N46">
        <f>C16+G19+C26+K29+N32+G35+T6+T7+T9+T12+W6+W7+W9+W12</f>
        <v>420</v>
      </c>
    </row>
    <row r="48" spans="1:4" ht="12.75">
      <c r="A48" t="s">
        <v>63</v>
      </c>
      <c r="C48" s="3">
        <f>IF(C21=0,"",C56)</f>
      </c>
      <c r="D48" s="20"/>
    </row>
    <row r="49" spans="1:4" ht="12.75">
      <c r="A49" t="s">
        <v>59</v>
      </c>
      <c r="C49" t="str">
        <f>IF(N46&gt;19,"complete worksheet",K55)</f>
        <v>complete worksheet</v>
      </c>
      <c r="D49" s="20"/>
    </row>
    <row r="50" ht="12.75">
      <c r="D50" s="20"/>
    </row>
    <row r="51" ht="12.75">
      <c r="D51" s="20"/>
    </row>
    <row r="52" ht="12.75">
      <c r="D52" s="20"/>
    </row>
    <row r="53" spans="1:4" ht="12.75">
      <c r="A53" t="s">
        <v>44</v>
      </c>
      <c r="D53" s="20"/>
    </row>
    <row r="54" spans="14:17" ht="12.75">
      <c r="N54" t="s">
        <v>61</v>
      </c>
      <c r="Q54" t="s">
        <v>40</v>
      </c>
    </row>
    <row r="55" spans="1:17" ht="12.75">
      <c r="A55" t="s">
        <v>41</v>
      </c>
      <c r="C55" t="s">
        <v>27</v>
      </c>
      <c r="G55" t="s">
        <v>55</v>
      </c>
      <c r="K55">
        <f>IF($N$46&lt;N55,Q55,K56)</f>
        <v>0</v>
      </c>
      <c r="N55">
        <v>1</v>
      </c>
      <c r="Q55">
        <v>5</v>
      </c>
    </row>
    <row r="56" spans="1:17" ht="12.75">
      <c r="A56">
        <v>5</v>
      </c>
      <c r="B56">
        <v>6</v>
      </c>
      <c r="C56" t="e">
        <f aca="true" t="shared" si="0" ref="C56:C61">IF($C$46&lt;B56,A56,C57)</f>
        <v>#N/A</v>
      </c>
      <c r="K56">
        <f>IF($N$46&lt;N56,Q56,K57)</f>
        <v>0</v>
      </c>
      <c r="N56">
        <v>2</v>
      </c>
      <c r="Q56">
        <v>4</v>
      </c>
    </row>
    <row r="57" spans="1:17" ht="12.75">
      <c r="A57">
        <v>4.5</v>
      </c>
      <c r="B57">
        <v>7</v>
      </c>
      <c r="C57" t="e">
        <f t="shared" si="0"/>
        <v>#N/A</v>
      </c>
      <c r="K57">
        <f>IF($N$46&lt;N57,Q57,K58)</f>
        <v>0</v>
      </c>
      <c r="N57">
        <v>4</v>
      </c>
      <c r="Q57">
        <v>3</v>
      </c>
    </row>
    <row r="58" spans="1:17" ht="12.75">
      <c r="A58">
        <v>4</v>
      </c>
      <c r="B58">
        <v>8</v>
      </c>
      <c r="C58" t="e">
        <f t="shared" si="0"/>
        <v>#N/A</v>
      </c>
      <c r="K58">
        <f>IF($N$46&lt;N58,Q58,K59)</f>
        <v>0</v>
      </c>
      <c r="N58">
        <v>6</v>
      </c>
      <c r="Q58">
        <v>2</v>
      </c>
    </row>
    <row r="59" spans="1:17" ht="12.75">
      <c r="A59">
        <v>3.5</v>
      </c>
      <c r="B59">
        <v>10</v>
      </c>
      <c r="C59" t="e">
        <f t="shared" si="0"/>
        <v>#N/A</v>
      </c>
      <c r="K59">
        <f>IF($N$46&lt;N59,Q59,K60)</f>
        <v>0</v>
      </c>
      <c r="N59">
        <v>8</v>
      </c>
      <c r="Q59">
        <v>1</v>
      </c>
    </row>
    <row r="60" spans="1:17" ht="12.75">
      <c r="A60">
        <v>3</v>
      </c>
      <c r="B60">
        <v>13</v>
      </c>
      <c r="C60" t="e">
        <f t="shared" si="0"/>
        <v>#N/A</v>
      </c>
      <c r="K60">
        <f>IF($N$46&lt;N60,Q60,Q60)</f>
        <v>0</v>
      </c>
      <c r="N60">
        <v>10</v>
      </c>
      <c r="Q60">
        <v>0</v>
      </c>
    </row>
    <row r="61" spans="1:3" ht="12.75">
      <c r="A61">
        <v>2.5</v>
      </c>
      <c r="B61">
        <v>18</v>
      </c>
      <c r="C61" t="e">
        <f t="shared" si="0"/>
        <v>#N/A</v>
      </c>
    </row>
    <row r="62" spans="1:3" ht="12.75">
      <c r="A62">
        <v>2</v>
      </c>
      <c r="B62" t="s">
        <v>70</v>
      </c>
      <c r="C62" t="e">
        <f>IF($C$46&lt;B62,A62,A62)</f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5.7109375" style="0" customWidth="1"/>
    <col min="2" max="2" width="8.28125" style="0" customWidth="1"/>
    <col min="4" max="4" width="5.28125" style="0" customWidth="1"/>
    <col min="5" max="5" width="3.8515625" style="0" customWidth="1"/>
    <col min="6" max="6" width="3.421875" style="0" customWidth="1"/>
    <col min="8" max="8" width="5.140625" style="0" customWidth="1"/>
    <col min="9" max="9" width="2.8515625" style="0" customWidth="1"/>
    <col min="10" max="10" width="1.7109375" style="0" customWidth="1"/>
    <col min="11" max="11" width="12.7109375" style="0" customWidth="1"/>
    <col min="12" max="12" width="3.140625" style="0" customWidth="1"/>
    <col min="13" max="13" width="1.421875" style="0" customWidth="1"/>
    <col min="14" max="14" width="13.00390625" style="0" customWidth="1"/>
    <col min="15" max="15" width="2.421875" style="0" customWidth="1"/>
    <col min="16" max="16" width="3.140625" style="0" customWidth="1"/>
  </cols>
  <sheetData>
    <row r="1" spans="1:5" ht="12.75">
      <c r="A1" s="32" t="s">
        <v>72</v>
      </c>
      <c r="B1" s="32"/>
      <c r="C1" s="33" t="s">
        <v>71</v>
      </c>
      <c r="D1" s="32"/>
      <c r="E1" s="32"/>
    </row>
    <row r="2" spans="1:7" ht="12.75">
      <c r="A2" s="69">
        <f>'density using calipers'!A2</f>
        <v>0</v>
      </c>
      <c r="B2" s="28"/>
      <c r="C2" s="70">
        <f>'density using calipers'!C2</f>
        <v>0</v>
      </c>
      <c r="D2" s="32"/>
      <c r="E2" s="32"/>
      <c r="F2" s="28"/>
      <c r="G2" s="28"/>
    </row>
    <row r="3" spans="1:3" ht="13.5" thickBot="1">
      <c r="A3" s="27"/>
      <c r="B3" s="28"/>
      <c r="C3" s="29"/>
    </row>
    <row r="4" spans="1:6" ht="16.5" thickBot="1">
      <c r="A4" s="24" t="s">
        <v>22</v>
      </c>
      <c r="B4" s="25"/>
      <c r="C4" s="25"/>
      <c r="D4" s="26"/>
      <c r="E4" s="21"/>
      <c r="F4" s="22"/>
    </row>
    <row r="5" spans="11:14" ht="38.25">
      <c r="K5" s="2" t="s">
        <v>7</v>
      </c>
      <c r="L5" s="2"/>
      <c r="M5" s="2"/>
      <c r="N5" s="2" t="s">
        <v>8</v>
      </c>
    </row>
    <row r="6" spans="1:15" ht="25.5" customHeight="1">
      <c r="A6" s="2" t="s">
        <v>23</v>
      </c>
      <c r="C6" s="19"/>
      <c r="D6" s="4" t="s">
        <v>25</v>
      </c>
      <c r="E6" s="5"/>
      <c r="F6" s="6" t="s">
        <v>5</v>
      </c>
      <c r="G6" s="18"/>
      <c r="H6" s="4" t="s">
        <v>25</v>
      </c>
      <c r="K6" s="18"/>
      <c r="L6" s="3" t="str">
        <f>'displacement check'!L6</f>
        <v> </v>
      </c>
      <c r="N6" s="18"/>
      <c r="O6" s="3" t="str">
        <f>'displacement check'!O6</f>
        <v> </v>
      </c>
    </row>
    <row r="7" spans="1:15" ht="25.5">
      <c r="A7" s="2" t="s">
        <v>24</v>
      </c>
      <c r="C7" s="19"/>
      <c r="D7" s="4" t="s">
        <v>25</v>
      </c>
      <c r="E7" s="5"/>
      <c r="F7" s="6" t="s">
        <v>5</v>
      </c>
      <c r="G7" s="18"/>
      <c r="H7" s="4" t="s">
        <v>25</v>
      </c>
      <c r="K7" s="18"/>
      <c r="L7" s="3" t="str">
        <f>'displacement check'!L7</f>
        <v> </v>
      </c>
      <c r="N7" s="18"/>
      <c r="O7" s="3" t="str">
        <f>'displacement check'!O7</f>
        <v> </v>
      </c>
    </row>
    <row r="8" spans="1:15" ht="18.75" customHeight="1">
      <c r="A8" s="2" t="s">
        <v>26</v>
      </c>
      <c r="C8" s="19"/>
      <c r="D8" s="4" t="s">
        <v>25</v>
      </c>
      <c r="E8" s="3" t="str">
        <f>'displacement check'!E8</f>
        <v> </v>
      </c>
      <c r="F8" s="6" t="s">
        <v>5</v>
      </c>
      <c r="G8" s="18"/>
      <c r="H8" s="4" t="s">
        <v>25</v>
      </c>
      <c r="I8" s="3" t="str">
        <f>'displacement check'!I8</f>
        <v> </v>
      </c>
      <c r="K8" s="18"/>
      <c r="L8" s="3" t="str">
        <f>'displacement check'!L8</f>
        <v> </v>
      </c>
      <c r="N8" s="18"/>
      <c r="O8" s="3" t="str">
        <f>'displacement check'!O8</f>
        <v> </v>
      </c>
    </row>
    <row r="9" spans="3:15" ht="16.5" customHeight="1">
      <c r="C9" s="5"/>
      <c r="D9" s="5"/>
      <c r="E9" s="5"/>
      <c r="F9" s="5"/>
      <c r="G9" s="5"/>
      <c r="H9" s="5"/>
      <c r="L9" s="3"/>
      <c r="O9" s="3"/>
    </row>
    <row r="10" spans="1:15" ht="12.75">
      <c r="A10" t="s">
        <v>3</v>
      </c>
      <c r="C10" s="18"/>
      <c r="D10" s="4" t="s">
        <v>0</v>
      </c>
      <c r="E10" s="3"/>
      <c r="F10" s="6" t="s">
        <v>5</v>
      </c>
      <c r="G10" s="18"/>
      <c r="H10" s="4" t="s">
        <v>0</v>
      </c>
      <c r="I10" s="3"/>
      <c r="K10" s="18"/>
      <c r="L10" s="3" t="str">
        <f>'displacement check'!L10</f>
        <v> </v>
      </c>
      <c r="N10" s="18"/>
      <c r="O10" s="3" t="str">
        <f>'displacement check'!O10</f>
        <v> </v>
      </c>
    </row>
    <row r="11" ht="12.75">
      <c r="E11" s="5"/>
    </row>
    <row r="13" spans="1:15" ht="14.25">
      <c r="A13" t="s">
        <v>16</v>
      </c>
      <c r="C13" s="18"/>
      <c r="D13" s="4" t="s">
        <v>17</v>
      </c>
      <c r="E13" s="3" t="str">
        <f>'displacement check'!E20</f>
        <v> </v>
      </c>
      <c r="F13" s="6" t="s">
        <v>5</v>
      </c>
      <c r="G13" s="18"/>
      <c r="H13" s="4" t="s">
        <v>17</v>
      </c>
      <c r="I13" s="3" t="str">
        <f>'displacement check'!I20</f>
        <v> </v>
      </c>
      <c r="K13" s="18"/>
      <c r="L13" s="3" t="str">
        <f>'displacement check'!L20</f>
        <v> </v>
      </c>
      <c r="N13" s="18"/>
      <c r="O13" s="3" t="str">
        <f>'displacement check'!O20</f>
        <v> </v>
      </c>
    </row>
    <row r="16" spans="1:3" ht="12.75">
      <c r="A16" t="s">
        <v>63</v>
      </c>
      <c r="C16">
        <f>'displacement check'!C46</f>
      </c>
    </row>
    <row r="17" spans="1:3" ht="12.75">
      <c r="A17" t="s">
        <v>59</v>
      </c>
      <c r="C17" t="str">
        <f>'displacement check'!C47</f>
        <v>complete worksheet</v>
      </c>
    </row>
  </sheetData>
  <sheetProtection password="DCDF" sheet="1"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6">
      <selection activeCell="C39" sqref="C39"/>
    </sheetView>
  </sheetViews>
  <sheetFormatPr defaultColWidth="9.140625" defaultRowHeight="12.75"/>
  <cols>
    <col min="1" max="1" width="25.7109375" style="0" customWidth="1"/>
    <col min="2" max="2" width="5.8515625" style="0" customWidth="1"/>
    <col min="4" max="4" width="5.28125" style="0" customWidth="1"/>
    <col min="5" max="5" width="3.8515625" style="0" customWidth="1"/>
    <col min="6" max="6" width="3.421875" style="0" customWidth="1"/>
    <col min="8" max="8" width="5.140625" style="0" customWidth="1"/>
    <col min="9" max="9" width="2.8515625" style="0" customWidth="1"/>
    <col min="10" max="10" width="1.7109375" style="0" customWidth="1"/>
    <col min="11" max="11" width="12.7109375" style="0" customWidth="1"/>
    <col min="12" max="12" width="3.140625" style="0" customWidth="1"/>
    <col min="13" max="13" width="1.421875" style="0" customWidth="1"/>
    <col min="14" max="14" width="13.00390625" style="0" customWidth="1"/>
    <col min="15" max="15" width="2.421875" style="0" customWidth="1"/>
    <col min="16" max="16" width="3.140625" style="0" customWidth="1"/>
    <col min="18" max="18" width="11.140625" style="0" customWidth="1"/>
  </cols>
  <sheetData>
    <row r="1" spans="1:5" ht="12.75">
      <c r="A1" s="32"/>
      <c r="B1" s="32"/>
      <c r="C1" s="32"/>
      <c r="D1" s="32"/>
      <c r="E1" s="32"/>
    </row>
    <row r="2" spans="1:7" ht="12.75">
      <c r="A2" s="28">
        <f>'density by displacement'!A2</f>
        <v>0</v>
      </c>
      <c r="B2" s="28"/>
      <c r="C2" s="29">
        <f>'density using calipers'!C2</f>
        <v>0</v>
      </c>
      <c r="D2" s="32"/>
      <c r="E2" s="32"/>
      <c r="F2" s="28"/>
      <c r="G2" s="28"/>
    </row>
    <row r="3" spans="1:3" ht="13.5" thickBot="1">
      <c r="A3" s="27"/>
      <c r="B3" s="28"/>
      <c r="C3" s="29"/>
    </row>
    <row r="4" spans="1:6" ht="16.5" thickBot="1">
      <c r="A4" s="24" t="s">
        <v>22</v>
      </c>
      <c r="B4" s="25"/>
      <c r="C4" s="25"/>
      <c r="D4" s="26"/>
      <c r="E4" s="21"/>
      <c r="F4" s="22"/>
    </row>
    <row r="5" spans="11:23" ht="38.25">
      <c r="K5" s="2" t="s">
        <v>7</v>
      </c>
      <c r="L5" s="2"/>
      <c r="M5" s="2"/>
      <c r="N5" s="2" t="s">
        <v>8</v>
      </c>
      <c r="R5" s="2" t="s">
        <v>10</v>
      </c>
      <c r="S5" s="2" t="s">
        <v>11</v>
      </c>
      <c r="T5" s="2" t="s">
        <v>56</v>
      </c>
      <c r="U5" s="2" t="s">
        <v>9</v>
      </c>
      <c r="V5" t="s">
        <v>11</v>
      </c>
      <c r="W5" s="2" t="s">
        <v>56</v>
      </c>
    </row>
    <row r="6" spans="1:23" ht="25.5" customHeight="1">
      <c r="A6" s="2" t="s">
        <v>23</v>
      </c>
      <c r="C6" s="19">
        <f>'density by displacement'!C6</f>
        <v>0</v>
      </c>
      <c r="D6" s="4" t="s">
        <v>25</v>
      </c>
      <c r="E6" s="5"/>
      <c r="F6" s="6" t="s">
        <v>5</v>
      </c>
      <c r="G6" s="19">
        <f>'density by displacement'!G6</f>
        <v>0</v>
      </c>
      <c r="H6" s="4" t="s">
        <v>25</v>
      </c>
      <c r="K6" s="19">
        <f>'density by displacement'!K6</f>
        <v>0</v>
      </c>
      <c r="L6" s="3" t="str">
        <f>IF(K6=0," ",IF(S6&gt;1,"X"," "))</f>
        <v> </v>
      </c>
      <c r="N6" s="19">
        <f>'density by displacement'!N6</f>
        <v>0</v>
      </c>
      <c r="O6" s="3" t="str">
        <f>IF(N6=0," ",IF(V6&gt;1,"X"," "))</f>
        <v> </v>
      </c>
      <c r="R6" t="e">
        <f>G6/C6</f>
        <v>#DIV/0!</v>
      </c>
      <c r="S6" t="e">
        <f>(ABS(R6-K6))*100/R6</f>
        <v>#DIV/0!</v>
      </c>
      <c r="T6">
        <f>IF(K6=0,20,IF(S6&gt;1,1,0))</f>
        <v>20</v>
      </c>
      <c r="U6" t="e">
        <f>R6*100</f>
        <v>#DIV/0!</v>
      </c>
      <c r="V6" t="e">
        <f>(ABS(U6-N6))*100/U6</f>
        <v>#DIV/0!</v>
      </c>
      <c r="W6">
        <f>IF(N6=0,20,IF(V6&gt;1,1,0))</f>
        <v>20</v>
      </c>
    </row>
    <row r="7" spans="1:23" ht="25.5">
      <c r="A7" s="2" t="s">
        <v>24</v>
      </c>
      <c r="C7" s="19">
        <f>'density by displacement'!C7</f>
        <v>0</v>
      </c>
      <c r="D7" s="4" t="s">
        <v>25</v>
      </c>
      <c r="E7" s="5"/>
      <c r="F7" s="6" t="s">
        <v>5</v>
      </c>
      <c r="G7" s="19">
        <f>'density by displacement'!G7</f>
        <v>0</v>
      </c>
      <c r="H7" s="4" t="s">
        <v>25</v>
      </c>
      <c r="K7" s="19">
        <f>'density by displacement'!K7</f>
        <v>0</v>
      </c>
      <c r="L7" s="3" t="str">
        <f>IF(K7=0," ",IF(S7&gt;1,"X"," "))</f>
        <v> </v>
      </c>
      <c r="N7" s="19">
        <f>'density by displacement'!N7</f>
        <v>0</v>
      </c>
      <c r="O7" s="3" t="str">
        <f>IF(N7=0," ",IF(V7&gt;1,"X"," "))</f>
        <v> </v>
      </c>
      <c r="R7" t="e">
        <f>G7/C7</f>
        <v>#DIV/0!</v>
      </c>
      <c r="S7" t="e">
        <f>(ABS(R7-K7))*100/R7</f>
        <v>#DIV/0!</v>
      </c>
      <c r="T7">
        <f>IF(K7=0,20,IF(S7&gt;1,1,0))</f>
        <v>20</v>
      </c>
      <c r="U7" t="e">
        <f>R7*100</f>
        <v>#DIV/0!</v>
      </c>
      <c r="V7" t="e">
        <f>(ABS(U7-N7))*100/U7</f>
        <v>#DIV/0!</v>
      </c>
      <c r="W7">
        <f>IF(N7=0,20,IF(V7&gt;1,1,0))</f>
        <v>20</v>
      </c>
    </row>
    <row r="8" spans="1:23" ht="18.75" customHeight="1">
      <c r="A8" s="2" t="s">
        <v>26</v>
      </c>
      <c r="C8" s="19">
        <f>'density by displacement'!C8</f>
        <v>0</v>
      </c>
      <c r="D8" s="4" t="s">
        <v>25</v>
      </c>
      <c r="E8" s="3" t="str">
        <f>IF(C8=0," ",IF(C14&gt;1,"X"," "))</f>
        <v> </v>
      </c>
      <c r="F8" s="6" t="s">
        <v>5</v>
      </c>
      <c r="G8" s="19">
        <f>'density by displacement'!G8</f>
        <v>0</v>
      </c>
      <c r="H8" s="4" t="s">
        <v>25</v>
      </c>
      <c r="I8" s="3" t="str">
        <f>IF(G8=0," ",IF(G17&gt;1,"X"," "))</f>
        <v> </v>
      </c>
      <c r="K8" s="19">
        <f>'density by displacement'!K8</f>
        <v>0</v>
      </c>
      <c r="L8" s="3" t="str">
        <f>IF(K8=0," ",IF(S8&gt;1,"X"," "))</f>
        <v> </v>
      </c>
      <c r="N8" s="19">
        <f>'density by displacement'!N8</f>
        <v>0</v>
      </c>
      <c r="O8" s="3" t="str">
        <f>IF(N8=0," ",IF(V8&gt;1,"X"," "))</f>
        <v> </v>
      </c>
      <c r="R8" t="e">
        <f>G16/C8</f>
        <v>#DIV/0!</v>
      </c>
      <c r="S8" t="e">
        <f>(ABS(R8-K8))*100/R8</f>
        <v>#DIV/0!</v>
      </c>
      <c r="T8">
        <f>IF(K8=0,20,IF(S8&gt;1,1,0))</f>
        <v>20</v>
      </c>
      <c r="U8" t="e">
        <f>R8*100</f>
        <v>#DIV/0!</v>
      </c>
      <c r="V8" t="e">
        <f>(ABS(U8-N8))*100/U8</f>
        <v>#DIV/0!</v>
      </c>
      <c r="W8">
        <f>IF(N8=0,20,IF(V8&gt;1,1,0))</f>
        <v>20</v>
      </c>
    </row>
    <row r="9" spans="3:8" ht="16.5" customHeight="1">
      <c r="C9" s="5"/>
      <c r="D9" s="5"/>
      <c r="E9" s="5"/>
      <c r="F9" s="5"/>
      <c r="G9" s="5"/>
      <c r="H9" s="5"/>
    </row>
    <row r="10" spans="1:23" ht="12.75">
      <c r="A10" t="s">
        <v>3</v>
      </c>
      <c r="C10" s="19">
        <f>'density by displacement'!C10</f>
        <v>0</v>
      </c>
      <c r="D10" s="4" t="s">
        <v>0</v>
      </c>
      <c r="E10" s="5"/>
      <c r="F10" s="6" t="s">
        <v>5</v>
      </c>
      <c r="G10" s="19">
        <f>'density by displacement'!G10</f>
        <v>0</v>
      </c>
      <c r="H10" s="4" t="s">
        <v>0</v>
      </c>
      <c r="K10" s="19">
        <f>'density by displacement'!K10</f>
        <v>0</v>
      </c>
      <c r="L10" s="3" t="str">
        <f>IF(G10=0," ",IF(S10&gt;1,"X"," "))</f>
        <v> </v>
      </c>
      <c r="N10" s="19">
        <f>'density by displacement'!N10</f>
        <v>0</v>
      </c>
      <c r="O10" s="3" t="str">
        <f>IF(G10=0," ",IF(V10&gt;1,"X"," "))</f>
        <v> </v>
      </c>
      <c r="R10" t="e">
        <f>G10/C10</f>
        <v>#DIV/0!</v>
      </c>
      <c r="S10" t="e">
        <f>(ABS(R10-K10))*100/R10</f>
        <v>#DIV/0!</v>
      </c>
      <c r="T10">
        <f>IF(K10=0,20,IF(S10&gt;1,1,0))</f>
        <v>20</v>
      </c>
      <c r="U10" t="e">
        <f>R10*100</f>
        <v>#DIV/0!</v>
      </c>
      <c r="V10" t="e">
        <f>(ABS(U10-N10))*100/U10</f>
        <v>#DIV/0!</v>
      </c>
      <c r="W10">
        <f>IF(N10=0,20,IF(V10&gt;1,1,0))</f>
        <v>20</v>
      </c>
    </row>
    <row r="11" ht="12.75">
      <c r="E11" s="5"/>
    </row>
    <row r="13" spans="1:10" ht="12.75">
      <c r="A13" s="7" t="s">
        <v>14</v>
      </c>
      <c r="B13" s="7"/>
      <c r="C13" s="7">
        <f>C7-C6</f>
        <v>0</v>
      </c>
      <c r="D13" s="7"/>
      <c r="E13" s="7"/>
      <c r="F13" s="7"/>
      <c r="G13" s="7"/>
      <c r="H13" s="7"/>
      <c r="I13" s="7"/>
      <c r="J13" s="7"/>
    </row>
    <row r="14" spans="1:10" ht="12.75">
      <c r="A14" s="8" t="s">
        <v>48</v>
      </c>
      <c r="B14" s="7"/>
      <c r="C14" s="7" t="e">
        <f>(ABS(C8-C13))*100/C13</f>
        <v>#DIV/0!</v>
      </c>
      <c r="D14" s="7"/>
      <c r="E14" s="7"/>
      <c r="F14" s="7"/>
      <c r="G14" s="7"/>
      <c r="H14" s="7"/>
      <c r="I14" s="7"/>
      <c r="J14" s="7"/>
    </row>
    <row r="15" spans="1:10" ht="12.75">
      <c r="A15" s="7" t="s">
        <v>56</v>
      </c>
      <c r="B15" s="7"/>
      <c r="C15" s="7">
        <f>IF(C8=0,20,IF(C14&lt;1,0,1))</f>
        <v>20</v>
      </c>
      <c r="D15" s="7"/>
      <c r="E15" s="7"/>
      <c r="F15" s="7"/>
      <c r="G15" s="7"/>
      <c r="H15" s="7"/>
      <c r="I15" s="7"/>
      <c r="J15" s="7"/>
    </row>
    <row r="16" spans="1:10" ht="12.75">
      <c r="A16" s="8" t="s">
        <v>53</v>
      </c>
      <c r="B16" s="7"/>
      <c r="C16" s="7"/>
      <c r="D16" s="7"/>
      <c r="E16" s="7"/>
      <c r="F16" s="7"/>
      <c r="G16" s="7">
        <f>SQRT((G6*G6)+(G7*G7))</f>
        <v>0</v>
      </c>
      <c r="H16" s="7"/>
      <c r="I16" s="7"/>
      <c r="J16" s="7"/>
    </row>
    <row r="17" spans="1:10" ht="12.75">
      <c r="A17" s="8" t="s">
        <v>48</v>
      </c>
      <c r="B17" s="7"/>
      <c r="C17" s="7"/>
      <c r="D17" s="7"/>
      <c r="E17" s="7"/>
      <c r="F17" s="7"/>
      <c r="G17" s="7" t="e">
        <f>(ABS(G8-G16))*100/G16</f>
        <v>#DIV/0!</v>
      </c>
      <c r="H17" s="7"/>
      <c r="I17" s="7"/>
      <c r="J17" s="7"/>
    </row>
    <row r="18" spans="1:7" ht="12.75">
      <c r="A18" s="7" t="s">
        <v>56</v>
      </c>
      <c r="G18" s="7">
        <f>IF(G8=0,20,IF(G17&lt;1,0,1))</f>
        <v>20</v>
      </c>
    </row>
    <row r="20" spans="1:15" ht="14.25">
      <c r="A20" t="s">
        <v>16</v>
      </c>
      <c r="C20" s="19">
        <f>'density by displacement'!C13</f>
        <v>0</v>
      </c>
      <c r="D20" s="4" t="s">
        <v>17</v>
      </c>
      <c r="E20" s="3" t="str">
        <f>IF(C20=0," ",IF(C24&gt;1,"X"," "))</f>
        <v> </v>
      </c>
      <c r="F20" s="6" t="s">
        <v>5</v>
      </c>
      <c r="G20" s="19">
        <f>'density by displacement'!G13</f>
        <v>0</v>
      </c>
      <c r="H20" s="4" t="s">
        <v>17</v>
      </c>
      <c r="I20" s="3" t="str">
        <f>IF(G20=0," ",IF(G33&gt;1,"X"," "))</f>
        <v> </v>
      </c>
      <c r="K20" s="19">
        <f>'density by displacement'!K13</f>
        <v>0</v>
      </c>
      <c r="L20" s="3" t="str">
        <f>IF(K20=0," ",IF(K27&gt;1,"X"," "))</f>
        <v> </v>
      </c>
      <c r="N20" s="19">
        <f>'density by displacement'!N13</f>
        <v>0</v>
      </c>
      <c r="O20" s="3" t="str">
        <f>IF(N20=0," ",IF(N30&gt;1,"X"," "))</f>
        <v> </v>
      </c>
    </row>
    <row r="23" spans="1:14" ht="12.75">
      <c r="A23" s="7" t="s">
        <v>18</v>
      </c>
      <c r="B23" s="7"/>
      <c r="C23" s="7" t="e">
        <f>C10/C13</f>
        <v>#DIV/0!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 t="s">
        <v>48</v>
      </c>
      <c r="B24" s="7"/>
      <c r="C24" s="7" t="e">
        <f>(ABS(C20-C23))*100/C23</f>
        <v>#DIV/0!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 t="s">
        <v>56</v>
      </c>
      <c r="B25" s="7"/>
      <c r="C25" s="7">
        <f>IF(C20=0,20,IF(C24&lt;1,0,1))</f>
        <v>20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 t="s">
        <v>19</v>
      </c>
      <c r="B26" s="7"/>
      <c r="C26" s="7"/>
      <c r="D26" s="7"/>
      <c r="E26" s="7"/>
      <c r="F26" s="7"/>
      <c r="G26" s="7"/>
      <c r="H26" s="7"/>
      <c r="I26" s="7"/>
      <c r="J26" s="7"/>
      <c r="K26" s="7" t="e">
        <f>SQRT(R8*R8+R10*R10)</f>
        <v>#DIV/0!</v>
      </c>
      <c r="L26" s="7"/>
      <c r="M26" s="7"/>
      <c r="N26" s="7"/>
    </row>
    <row r="27" spans="1:14" ht="12.75">
      <c r="A27" s="8" t="s">
        <v>48</v>
      </c>
      <c r="B27" s="7"/>
      <c r="C27" s="7"/>
      <c r="D27" s="7"/>
      <c r="E27" s="7"/>
      <c r="F27" s="7"/>
      <c r="G27" s="7"/>
      <c r="H27" s="7"/>
      <c r="I27" s="7"/>
      <c r="J27" s="7"/>
      <c r="K27" s="7" t="e">
        <f>(ABS(K26-K20))*100/K26</f>
        <v>#DIV/0!</v>
      </c>
      <c r="L27" s="7"/>
      <c r="M27" s="7"/>
      <c r="N27" s="7"/>
    </row>
    <row r="28" spans="1:14" ht="12.75">
      <c r="A28" s="7" t="s">
        <v>56</v>
      </c>
      <c r="B28" s="7"/>
      <c r="C28" s="7"/>
      <c r="D28" s="7"/>
      <c r="E28" s="7"/>
      <c r="F28" s="7"/>
      <c r="G28" s="7"/>
      <c r="H28" s="7"/>
      <c r="I28" s="7"/>
      <c r="J28" s="7"/>
      <c r="K28" s="7">
        <f>IF(K20=0,20,IF(K27&lt;1,0,1))</f>
        <v>20</v>
      </c>
      <c r="L28" s="7"/>
      <c r="M28" s="7"/>
      <c r="N28" s="7"/>
    </row>
    <row r="29" spans="1:14" ht="12.75">
      <c r="A29" s="7" t="s">
        <v>20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 t="e">
        <f>K26*100</f>
        <v>#DIV/0!</v>
      </c>
    </row>
    <row r="30" spans="1:14" ht="12.75">
      <c r="A30" s="8" t="s">
        <v>48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 t="e">
        <f>(ABS(N29-N20))*100/N29</f>
        <v>#DIV/0!</v>
      </c>
    </row>
    <row r="31" spans="1:14" ht="12.75">
      <c r="A31" s="7" t="s">
        <v>56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>IF(N20=0,20,IF(N30&lt;1,0,1))</f>
        <v>20</v>
      </c>
    </row>
    <row r="32" spans="1:14" ht="12.75">
      <c r="A32" s="7" t="s">
        <v>21</v>
      </c>
      <c r="B32" s="7"/>
      <c r="C32" s="7"/>
      <c r="D32" s="7"/>
      <c r="E32" s="7"/>
      <c r="F32" s="7"/>
      <c r="G32" s="7" t="e">
        <f>K26*C23</f>
        <v>#DIV/0!</v>
      </c>
      <c r="H32" s="7"/>
      <c r="I32" s="7"/>
      <c r="J32" s="7"/>
      <c r="K32" s="7"/>
      <c r="L32" s="7"/>
      <c r="M32" s="7"/>
      <c r="N32" s="7"/>
    </row>
    <row r="33" spans="1:14" ht="12.75">
      <c r="A33" s="8" t="s">
        <v>48</v>
      </c>
      <c r="B33" s="7"/>
      <c r="C33" s="7"/>
      <c r="D33" s="7"/>
      <c r="E33" s="7"/>
      <c r="F33" s="7"/>
      <c r="G33" s="7" t="e">
        <f>(ABS(G32-G20))*100/G32</f>
        <v>#DIV/0!</v>
      </c>
      <c r="H33" s="7"/>
      <c r="I33" s="7"/>
      <c r="J33" s="7"/>
      <c r="K33" s="7"/>
      <c r="L33" s="7"/>
      <c r="M33" s="7"/>
      <c r="N33" s="7"/>
    </row>
    <row r="34" spans="1:14" ht="12.75">
      <c r="A34" s="7" t="s">
        <v>56</v>
      </c>
      <c r="B34" s="7"/>
      <c r="C34" s="7"/>
      <c r="D34" s="7"/>
      <c r="E34" s="7"/>
      <c r="F34" s="7"/>
      <c r="G34" s="7">
        <f>IF(G20=0,20,IF(G33&lt;1,0,1))</f>
        <v>20</v>
      </c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5" ht="12.75">
      <c r="A36" t="s">
        <v>34</v>
      </c>
      <c r="C36" s="18">
        <f>C2</f>
        <v>0</v>
      </c>
      <c r="D36" s="3" t="e">
        <f>IF(C38&lt;1,"not valid unknown","")</f>
        <v>#N/A</v>
      </c>
      <c r="E36" s="3" t="s">
        <v>38</v>
      </c>
    </row>
    <row r="38" spans="1:3" ht="12.75">
      <c r="A38" t="s">
        <v>35</v>
      </c>
      <c r="C38" t="e">
        <f>VLOOKUP(C2,Unknowns!E5:J119,6,FALSE)</f>
        <v>#N/A</v>
      </c>
    </row>
    <row r="42" spans="1:3" ht="12.75">
      <c r="A42" t="s">
        <v>39</v>
      </c>
      <c r="C42" t="e">
        <f>ABS(C38-C23)</f>
        <v>#N/A</v>
      </c>
    </row>
    <row r="44" spans="1:3" ht="12.75">
      <c r="A44" t="s">
        <v>27</v>
      </c>
      <c r="C44" t="e">
        <f>(C42/C38)*100</f>
        <v>#N/A</v>
      </c>
    </row>
    <row r="46" spans="1:4" ht="12.75">
      <c r="A46" t="s">
        <v>62</v>
      </c>
      <c r="C46" s="3">
        <f>IF(C20=0,"",IF(C24&gt;3,"",C54))</f>
      </c>
      <c r="D46" s="20"/>
    </row>
    <row r="47" spans="1:14" ht="12.75">
      <c r="A47" t="s">
        <v>58</v>
      </c>
      <c r="C47" t="str">
        <f>IF(N47&gt;19,"complete worksheet",K54)</f>
        <v>complete worksheet</v>
      </c>
      <c r="K47" t="s">
        <v>57</v>
      </c>
      <c r="N47">
        <f>G34+N31+K28+C25+G18+C15+T6+T7+T8+T10+W6+W7+W8+W10</f>
        <v>280</v>
      </c>
    </row>
    <row r="48" ht="12.75">
      <c r="D48" s="20"/>
    </row>
    <row r="49" ht="12.75">
      <c r="D49" s="20"/>
    </row>
    <row r="50" ht="12.75">
      <c r="D50" s="20"/>
    </row>
    <row r="51" spans="1:4" ht="12.75">
      <c r="A51" t="s">
        <v>44</v>
      </c>
      <c r="D51" s="20"/>
    </row>
    <row r="53" spans="1:17" ht="12.75">
      <c r="A53" t="s">
        <v>54</v>
      </c>
      <c r="C53" t="s">
        <v>27</v>
      </c>
      <c r="G53" t="s">
        <v>55</v>
      </c>
      <c r="K53" t="str">
        <f aca="true" t="shared" si="0" ref="K53:K58">IF($N$47&lt;N53,Q53,K54)</f>
        <v>score</v>
      </c>
      <c r="N53" t="s">
        <v>61</v>
      </c>
      <c r="Q53" t="s">
        <v>40</v>
      </c>
    </row>
    <row r="54" spans="1:17" ht="12.75">
      <c r="A54">
        <v>5</v>
      </c>
      <c r="B54">
        <v>3</v>
      </c>
      <c r="C54" t="e">
        <f>IF($C$44&lt;B54,A54,C55)</f>
        <v>#N/A</v>
      </c>
      <c r="K54">
        <f t="shared" si="0"/>
        <v>0</v>
      </c>
      <c r="N54">
        <v>1</v>
      </c>
      <c r="Q54">
        <v>5</v>
      </c>
    </row>
    <row r="55" spans="1:17" ht="12.75">
      <c r="A55">
        <v>4.5</v>
      </c>
      <c r="B55">
        <v>4</v>
      </c>
      <c r="C55" t="e">
        <f aca="true" t="shared" si="1" ref="C55:C60">IF($C$44&lt;B55,A55,C56)</f>
        <v>#N/A</v>
      </c>
      <c r="K55">
        <f t="shared" si="0"/>
        <v>0</v>
      </c>
      <c r="N55">
        <v>2</v>
      </c>
      <c r="Q55">
        <v>4</v>
      </c>
    </row>
    <row r="56" spans="1:17" ht="12.75">
      <c r="A56">
        <v>4</v>
      </c>
      <c r="B56">
        <v>5</v>
      </c>
      <c r="C56" t="e">
        <f t="shared" si="1"/>
        <v>#N/A</v>
      </c>
      <c r="K56">
        <f t="shared" si="0"/>
        <v>0</v>
      </c>
      <c r="N56">
        <v>4</v>
      </c>
      <c r="Q56">
        <v>3</v>
      </c>
    </row>
    <row r="57" spans="1:17" ht="12.75">
      <c r="A57">
        <v>3.5</v>
      </c>
      <c r="B57">
        <v>7</v>
      </c>
      <c r="C57" t="e">
        <f t="shared" si="1"/>
        <v>#N/A</v>
      </c>
      <c r="K57">
        <f t="shared" si="0"/>
        <v>0</v>
      </c>
      <c r="N57">
        <v>6</v>
      </c>
      <c r="Q57">
        <v>2</v>
      </c>
    </row>
    <row r="58" spans="1:17" ht="12.75">
      <c r="A58">
        <v>3</v>
      </c>
      <c r="B58">
        <v>10</v>
      </c>
      <c r="C58" t="e">
        <f t="shared" si="1"/>
        <v>#N/A</v>
      </c>
      <c r="K58">
        <f t="shared" si="0"/>
        <v>0</v>
      </c>
      <c r="N58">
        <v>8</v>
      </c>
      <c r="Q58">
        <v>1</v>
      </c>
    </row>
    <row r="59" spans="1:17" ht="12.75">
      <c r="A59">
        <v>2.5</v>
      </c>
      <c r="B59">
        <v>15</v>
      </c>
      <c r="C59" t="e">
        <f t="shared" si="1"/>
        <v>#N/A</v>
      </c>
      <c r="K59">
        <f>IF($N$47&lt;N59,Q59,Q59)</f>
        <v>0</v>
      </c>
      <c r="N59">
        <v>10</v>
      </c>
      <c r="Q59">
        <v>0</v>
      </c>
    </row>
    <row r="60" spans="1:3" ht="12.75">
      <c r="A60">
        <v>2</v>
      </c>
      <c r="B60" t="s">
        <v>52</v>
      </c>
      <c r="C60" t="e">
        <f t="shared" si="1"/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0.421875" style="0" customWidth="1"/>
    <col min="2" max="2" width="18.421875" style="0" customWidth="1"/>
    <col min="3" max="3" width="20.421875" style="0" customWidth="1"/>
    <col min="4" max="4" width="18.421875" style="0" customWidth="1"/>
    <col min="5" max="5" width="10.421875" style="0" customWidth="1"/>
  </cols>
  <sheetData>
    <row r="1" spans="1:4" ht="12.75">
      <c r="A1" s="33" t="s">
        <v>45</v>
      </c>
      <c r="B1" s="33"/>
      <c r="C1" s="33"/>
      <c r="D1" s="32"/>
    </row>
    <row r="2" spans="1:4" ht="12.75">
      <c r="A2" s="34">
        <f>'density using calipers'!A2</f>
        <v>0</v>
      </c>
      <c r="B2" s="34"/>
      <c r="C2" s="34"/>
      <c r="D2" s="32"/>
    </row>
    <row r="3" spans="1:3" ht="12.75">
      <c r="A3" s="28"/>
      <c r="B3" s="28"/>
      <c r="C3" s="29"/>
    </row>
    <row r="4" spans="1:3" ht="15.75">
      <c r="A4" s="36" t="s">
        <v>47</v>
      </c>
      <c r="B4" s="32"/>
      <c r="C4" s="32"/>
    </row>
    <row r="5" spans="1:3" ht="12.75">
      <c r="A5" s="32"/>
      <c r="B5" s="32"/>
      <c r="C5" s="32"/>
    </row>
    <row r="6" spans="2:5" ht="15.75">
      <c r="B6" s="12" t="s">
        <v>33</v>
      </c>
      <c r="C6" s="12" t="s">
        <v>31</v>
      </c>
      <c r="D6" s="12" t="s">
        <v>32</v>
      </c>
      <c r="E6" s="1" t="s">
        <v>42</v>
      </c>
    </row>
    <row r="7" spans="1:5" ht="12.75">
      <c r="A7" s="9" t="s">
        <v>29</v>
      </c>
      <c r="B7" s="14">
        <f>'density using calipers'!C15</f>
        <v>0</v>
      </c>
      <c r="C7" s="13" t="str">
        <f>'density using calipers'!C19</f>
        <v>complete worksheet</v>
      </c>
      <c r="D7" s="17">
        <f>'density using calipers'!C18</f>
      </c>
      <c r="E7" s="13">
        <v>10</v>
      </c>
    </row>
    <row r="8" spans="1:5" ht="12.75">
      <c r="A8" s="10" t="s">
        <v>30</v>
      </c>
      <c r="B8" s="15">
        <f>'density by displacement'!C13</f>
        <v>0</v>
      </c>
      <c r="C8" s="13" t="str">
        <f>'density by displacement'!C17</f>
        <v>complete worksheet</v>
      </c>
      <c r="D8" s="17">
        <f>'density by displacement'!C16</f>
      </c>
      <c r="E8" s="13">
        <v>10</v>
      </c>
    </row>
    <row r="9" spans="1:5" ht="12.75">
      <c r="A9" s="11"/>
      <c r="B9" s="16"/>
      <c r="C9" s="13"/>
      <c r="D9" s="17"/>
      <c r="E9" s="13"/>
    </row>
    <row r="10" spans="3:5" ht="12.75">
      <c r="C10" s="14"/>
      <c r="E10" s="13"/>
    </row>
    <row r="11" ht="12.75">
      <c r="E11" s="13"/>
    </row>
    <row r="12" spans="1:5" ht="12.75">
      <c r="A12" s="1" t="s">
        <v>43</v>
      </c>
      <c r="C12" s="1"/>
      <c r="D12">
        <f>IF(B7=0,"",IF(B8=0,"",C7+C8+D7+D8))</f>
      </c>
      <c r="E12" s="13">
        <v>20</v>
      </c>
    </row>
  </sheetData>
  <sheetProtection password="DCDF"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19"/>
  <sheetViews>
    <sheetView view="pageBreakPreview" zoomScaleSheetLayoutView="100" zoomScalePageLayoutView="0" workbookViewId="0" topLeftCell="D46">
      <selection activeCell="E37" sqref="E37:J68"/>
    </sheetView>
  </sheetViews>
  <sheetFormatPr defaultColWidth="9.140625" defaultRowHeight="18" customHeight="1"/>
  <cols>
    <col min="1" max="1" width="33.7109375" style="37" bestFit="1" customWidth="1"/>
    <col min="2" max="2" width="31.8515625" style="37" bestFit="1" customWidth="1"/>
    <col min="3" max="3" width="20.421875" style="37" bestFit="1" customWidth="1"/>
    <col min="4" max="4" width="12.140625" style="37" bestFit="1" customWidth="1"/>
    <col min="5" max="5" width="11.00390625" style="37" bestFit="1" customWidth="1"/>
    <col min="6" max="6" width="13.140625" style="37" bestFit="1" customWidth="1"/>
    <col min="7" max="7" width="13.7109375" style="37" bestFit="1" customWidth="1"/>
    <col min="8" max="8" width="12.00390625" style="37" bestFit="1" customWidth="1"/>
    <col min="9" max="9" width="15.7109375" style="37" bestFit="1" customWidth="1"/>
    <col min="10" max="10" width="16.421875" style="37" bestFit="1" customWidth="1"/>
    <col min="11" max="11" width="18.57421875" style="37" bestFit="1" customWidth="1"/>
    <col min="12" max="16384" width="9.140625" style="37" customWidth="1"/>
  </cols>
  <sheetData>
    <row r="2" spans="1:11" ht="18" customHeight="1">
      <c r="A2" s="37" t="s">
        <v>64</v>
      </c>
      <c r="B2" s="37" t="s">
        <v>50</v>
      </c>
      <c r="C2" s="37" t="s">
        <v>49</v>
      </c>
      <c r="D2" s="37" t="s">
        <v>46</v>
      </c>
      <c r="E2" s="37" t="s">
        <v>65</v>
      </c>
      <c r="F2" s="37" t="s">
        <v>66</v>
      </c>
      <c r="G2" s="37" t="s">
        <v>67</v>
      </c>
      <c r="H2" s="38" t="s">
        <v>68</v>
      </c>
      <c r="I2" s="37" t="s">
        <v>36</v>
      </c>
      <c r="J2" s="37" t="s">
        <v>37</v>
      </c>
      <c r="K2" s="39"/>
    </row>
    <row r="3" ht="18" customHeight="1">
      <c r="E3" s="37" t="s">
        <v>69</v>
      </c>
    </row>
    <row r="4" ht="18" customHeight="1" thickBot="1"/>
    <row r="5" spans="1:10" ht="18" customHeight="1" thickBot="1">
      <c r="A5" s="40"/>
      <c r="B5" s="52"/>
      <c r="C5" s="52"/>
      <c r="D5" s="53"/>
      <c r="E5" s="41" t="s">
        <v>73</v>
      </c>
      <c r="F5" s="42"/>
      <c r="G5" s="43"/>
      <c r="H5" s="42"/>
      <c r="I5" s="43"/>
      <c r="J5" s="44">
        <v>100</v>
      </c>
    </row>
    <row r="6" spans="1:10" ht="18" customHeight="1" thickBot="1" thickTop="1">
      <c r="A6" s="52"/>
      <c r="B6" s="52"/>
      <c r="C6" s="52"/>
      <c r="D6" s="52"/>
      <c r="E6" s="41">
        <v>167</v>
      </c>
      <c r="F6" s="42">
        <v>27.6</v>
      </c>
      <c r="G6" s="43">
        <v>17.5</v>
      </c>
      <c r="H6" s="42">
        <v>10.1</v>
      </c>
      <c r="I6" s="43">
        <v>10.081921000000001</v>
      </c>
      <c r="J6" s="44">
        <v>2.7375735239345755</v>
      </c>
    </row>
    <row r="7" spans="1:10" ht="18" customHeight="1" thickBot="1" thickTop="1">
      <c r="A7" s="52"/>
      <c r="B7" s="52"/>
      <c r="C7" s="52"/>
      <c r="D7" s="52"/>
      <c r="E7" s="41">
        <v>168</v>
      </c>
      <c r="F7" s="42">
        <v>85.92</v>
      </c>
      <c r="G7" s="43">
        <v>75.09</v>
      </c>
      <c r="H7" s="42">
        <v>10.83</v>
      </c>
      <c r="I7" s="43">
        <v>10.8106143</v>
      </c>
      <c r="J7" s="44">
        <v>7.947744468138135</v>
      </c>
    </row>
    <row r="8" spans="1:10" ht="18" customHeight="1" thickBot="1" thickTop="1">
      <c r="A8" s="52"/>
      <c r="B8" s="52"/>
      <c r="C8" s="52"/>
      <c r="D8" s="52"/>
      <c r="E8" s="41">
        <v>169</v>
      </c>
      <c r="F8" s="42">
        <v>96.47</v>
      </c>
      <c r="G8" s="43">
        <v>85.17</v>
      </c>
      <c r="H8" s="42">
        <v>11.3</v>
      </c>
      <c r="I8" s="43">
        <v>11.279772999999997</v>
      </c>
      <c r="J8" s="44">
        <v>8.552477075558171</v>
      </c>
    </row>
    <row r="9" spans="1:10" ht="18" customHeight="1" thickBot="1" thickTop="1">
      <c r="A9" s="52"/>
      <c r="B9" s="52"/>
      <c r="C9" s="52"/>
      <c r="D9" s="52"/>
      <c r="E9" s="41">
        <v>170</v>
      </c>
      <c r="F9" s="42">
        <v>108.16</v>
      </c>
      <c r="G9" s="43">
        <v>94.23</v>
      </c>
      <c r="H9" s="42">
        <v>13.93</v>
      </c>
      <c r="I9" s="43">
        <v>13.905065299999993</v>
      </c>
      <c r="J9" s="44">
        <v>7.778460414709455</v>
      </c>
    </row>
    <row r="10" spans="1:10" ht="18" customHeight="1" thickBot="1" thickTop="1">
      <c r="A10" s="52"/>
      <c r="B10" s="52"/>
      <c r="C10" s="52"/>
      <c r="D10" s="52"/>
      <c r="E10" s="41">
        <v>171</v>
      </c>
      <c r="F10" s="42">
        <v>35.04</v>
      </c>
      <c r="G10" s="43">
        <v>22.29</v>
      </c>
      <c r="H10" s="42">
        <v>12.75</v>
      </c>
      <c r="I10" s="43">
        <v>12.7271775</v>
      </c>
      <c r="J10" s="44">
        <v>2.753163456705149</v>
      </c>
    </row>
    <row r="11" spans="1:10" ht="18" customHeight="1" thickBot="1" thickTop="1">
      <c r="A11" s="52"/>
      <c r="B11" s="52"/>
      <c r="C11" s="52"/>
      <c r="D11" s="52"/>
      <c r="E11" s="41">
        <v>173</v>
      </c>
      <c r="F11" s="42">
        <v>120.56</v>
      </c>
      <c r="G11" s="43">
        <v>106.29</v>
      </c>
      <c r="H11" s="42">
        <v>14.27</v>
      </c>
      <c r="I11" s="43">
        <v>14.244456699999997</v>
      </c>
      <c r="J11" s="44">
        <v>8.463643264119721</v>
      </c>
    </row>
    <row r="12" spans="1:10" ht="18" customHeight="1" thickBot="1" thickTop="1">
      <c r="A12" s="52"/>
      <c r="B12" s="52"/>
      <c r="C12" s="52"/>
      <c r="D12" s="52"/>
      <c r="E12" s="41">
        <v>174</v>
      </c>
      <c r="F12" s="42">
        <v>26</v>
      </c>
      <c r="G12" s="43">
        <v>16.61</v>
      </c>
      <c r="H12" s="42">
        <v>9.39</v>
      </c>
      <c r="I12" s="43">
        <v>9.3731919</v>
      </c>
      <c r="J12" s="44">
        <v>2.7738683126715884</v>
      </c>
    </row>
    <row r="13" spans="1:10" ht="18" customHeight="1" thickBot="1" thickTop="1">
      <c r="A13" s="52"/>
      <c r="B13" s="52"/>
      <c r="C13" s="52"/>
      <c r="D13" s="52"/>
      <c r="E13" s="41">
        <v>176</v>
      </c>
      <c r="F13" s="42">
        <v>44.52</v>
      </c>
      <c r="G13" s="43">
        <v>28.25</v>
      </c>
      <c r="H13" s="42">
        <v>16.27</v>
      </c>
      <c r="I13" s="43">
        <v>16.240876700000005</v>
      </c>
      <c r="J13" s="44">
        <v>2.7412313277398375</v>
      </c>
    </row>
    <row r="14" spans="1:10" ht="18" customHeight="1" thickBot="1" thickTop="1">
      <c r="A14" s="52"/>
      <c r="B14" s="52"/>
      <c r="C14" s="52"/>
      <c r="D14" s="52"/>
      <c r="E14" s="41">
        <v>178</v>
      </c>
      <c r="F14" s="42">
        <v>109.06</v>
      </c>
      <c r="G14" s="43">
        <v>95.06</v>
      </c>
      <c r="H14" s="42">
        <v>14</v>
      </c>
      <c r="I14" s="43">
        <v>13.97494</v>
      </c>
      <c r="J14" s="44">
        <v>7.8039691046974085</v>
      </c>
    </row>
    <row r="15" spans="1:10" ht="18" customHeight="1" thickBot="1" thickTop="1">
      <c r="A15" s="52"/>
      <c r="B15" s="52"/>
      <c r="C15" s="52"/>
      <c r="D15" s="52"/>
      <c r="E15" s="41">
        <v>180</v>
      </c>
      <c r="F15" s="42">
        <v>111.42</v>
      </c>
      <c r="G15" s="43">
        <v>98</v>
      </c>
      <c r="H15" s="42">
        <v>13.42</v>
      </c>
      <c r="I15" s="43">
        <v>13.395978200000002</v>
      </c>
      <c r="J15" s="44">
        <v>8.317421716915005</v>
      </c>
    </row>
    <row r="16" spans="1:10" ht="18" customHeight="1" thickBot="1" thickTop="1">
      <c r="A16" s="52"/>
      <c r="B16" s="52"/>
      <c r="C16" s="52"/>
      <c r="D16" s="52"/>
      <c r="E16" s="41">
        <v>182</v>
      </c>
      <c r="F16" s="42">
        <v>113.05</v>
      </c>
      <c r="G16" s="43">
        <v>99.83</v>
      </c>
      <c r="H16" s="42">
        <v>13.22</v>
      </c>
      <c r="I16" s="43">
        <v>13.1963362</v>
      </c>
      <c r="J16" s="44">
        <v>8.566771737749452</v>
      </c>
    </row>
    <row r="17" spans="1:10" ht="18" customHeight="1" thickBot="1" thickTop="1">
      <c r="A17" s="52"/>
      <c r="B17" s="52"/>
      <c r="C17" s="52"/>
      <c r="D17" s="52"/>
      <c r="E17" s="41">
        <v>184</v>
      </c>
      <c r="F17" s="42">
        <v>86.55</v>
      </c>
      <c r="G17" s="43">
        <v>76.3</v>
      </c>
      <c r="H17" s="42">
        <v>10.25</v>
      </c>
      <c r="I17" s="43">
        <v>10.231652500000001</v>
      </c>
      <c r="J17" s="44">
        <v>8.459044128013533</v>
      </c>
    </row>
    <row r="18" spans="1:10" ht="18" customHeight="1" thickBot="1" thickTop="1">
      <c r="A18" s="52"/>
      <c r="B18" s="52"/>
      <c r="C18" s="52"/>
      <c r="D18" s="52"/>
      <c r="E18" s="41">
        <v>185</v>
      </c>
      <c r="F18" s="42">
        <v>112.82</v>
      </c>
      <c r="G18" s="43">
        <v>100.01</v>
      </c>
      <c r="H18" s="42">
        <v>12.81</v>
      </c>
      <c r="I18" s="43">
        <v>12.787070099999989</v>
      </c>
      <c r="J18" s="44">
        <v>8.82297501442493</v>
      </c>
    </row>
    <row r="19" spans="1:10" ht="18" customHeight="1" thickBot="1" thickTop="1">
      <c r="A19" s="52"/>
      <c r="B19" s="52"/>
      <c r="C19" s="52"/>
      <c r="D19" s="52"/>
      <c r="E19" s="41">
        <v>186</v>
      </c>
      <c r="F19" s="42">
        <v>78.53</v>
      </c>
      <c r="G19" s="43">
        <v>69.07</v>
      </c>
      <c r="H19" s="42">
        <v>9.460000000000008</v>
      </c>
      <c r="I19" s="43">
        <v>9.443066600000009</v>
      </c>
      <c r="J19" s="44">
        <v>8.31615441534638</v>
      </c>
    </row>
    <row r="20" spans="1:10" ht="18" customHeight="1" thickBot="1" thickTop="1">
      <c r="A20" s="52"/>
      <c r="B20" s="52"/>
      <c r="C20" s="52"/>
      <c r="D20" s="52"/>
      <c r="E20" s="41">
        <v>170</v>
      </c>
      <c r="F20" s="42">
        <v>108.16</v>
      </c>
      <c r="G20" s="43">
        <v>94.23</v>
      </c>
      <c r="H20" s="42">
        <v>13.93</v>
      </c>
      <c r="I20" s="43">
        <v>13.905065299999993</v>
      </c>
      <c r="J20" s="44">
        <v>7.778460414709455</v>
      </c>
    </row>
    <row r="21" spans="1:10" ht="18" customHeight="1" thickBot="1" thickTop="1">
      <c r="A21" s="52"/>
      <c r="B21" s="52"/>
      <c r="C21" s="52"/>
      <c r="D21" s="52"/>
      <c r="E21" s="41">
        <v>188</v>
      </c>
      <c r="F21" s="42">
        <v>46.64</v>
      </c>
      <c r="G21" s="43">
        <v>29.61</v>
      </c>
      <c r="H21" s="42">
        <v>17.03</v>
      </c>
      <c r="I21" s="43">
        <v>16.999516300000003</v>
      </c>
      <c r="J21" s="44">
        <v>2.743607475466816</v>
      </c>
    </row>
    <row r="22" spans="1:10" ht="18" customHeight="1" thickBot="1" thickTop="1">
      <c r="A22" s="52"/>
      <c r="B22" s="52"/>
      <c r="C22" s="52"/>
      <c r="D22" s="52"/>
      <c r="E22" s="41">
        <v>189</v>
      </c>
      <c r="F22" s="42">
        <v>104</v>
      </c>
      <c r="G22" s="43">
        <v>92</v>
      </c>
      <c r="H22" s="42">
        <v>12</v>
      </c>
      <c r="I22" s="43">
        <v>11.97852</v>
      </c>
      <c r="J22" s="44">
        <v>8.682207818662071</v>
      </c>
    </row>
    <row r="23" spans="1:10" ht="18" customHeight="1" thickBot="1" thickTop="1">
      <c r="A23" s="52"/>
      <c r="B23" s="52"/>
      <c r="C23" s="52"/>
      <c r="D23" s="52"/>
      <c r="E23" s="41">
        <v>190</v>
      </c>
      <c r="F23" s="42">
        <v>87.62</v>
      </c>
      <c r="G23" s="43">
        <v>76.3</v>
      </c>
      <c r="H23" s="42">
        <v>11.32</v>
      </c>
      <c r="I23" s="43">
        <v>11.299737200000008</v>
      </c>
      <c r="J23" s="44">
        <v>7.754162636631934</v>
      </c>
    </row>
    <row r="24" spans="1:10" ht="18" customHeight="1" thickBot="1" thickTop="1">
      <c r="A24" s="52"/>
      <c r="B24" s="52"/>
      <c r="C24" s="52"/>
      <c r="D24" s="52"/>
      <c r="E24" s="41">
        <v>192</v>
      </c>
      <c r="F24" s="42">
        <v>109.87</v>
      </c>
      <c r="G24" s="43">
        <v>96.53</v>
      </c>
      <c r="H24" s="42">
        <v>13.34</v>
      </c>
      <c r="I24" s="43">
        <v>13.316121400000004</v>
      </c>
      <c r="J24" s="44">
        <v>8.250901046906945</v>
      </c>
    </row>
    <row r="25" spans="1:10" ht="18" customHeight="1" thickBot="1" thickTop="1">
      <c r="A25" s="52"/>
      <c r="B25" s="52"/>
      <c r="C25" s="52"/>
      <c r="D25" s="52"/>
      <c r="E25" s="41">
        <v>193</v>
      </c>
      <c r="F25" s="42">
        <v>93.27</v>
      </c>
      <c r="G25" s="43">
        <v>82.4</v>
      </c>
      <c r="H25" s="42">
        <v>10.87</v>
      </c>
      <c r="I25" s="43">
        <v>10.850542699999991</v>
      </c>
      <c r="J25" s="44">
        <v>8.59588341143527</v>
      </c>
    </row>
    <row r="26" spans="1:10" ht="18" customHeight="1" thickBot="1" thickTop="1">
      <c r="A26" s="52"/>
      <c r="B26" s="52"/>
      <c r="C26" s="52"/>
      <c r="D26" s="52"/>
      <c r="E26" s="41">
        <v>194</v>
      </c>
      <c r="F26" s="42">
        <v>106.25</v>
      </c>
      <c r="G26" s="43">
        <v>92.65</v>
      </c>
      <c r="H26" s="42">
        <v>13.6</v>
      </c>
      <c r="I26" s="43">
        <v>13.575655999999995</v>
      </c>
      <c r="J26" s="44">
        <v>7.8265094519189375</v>
      </c>
    </row>
    <row r="27" spans="1:10" ht="18" customHeight="1" thickBot="1" thickTop="1">
      <c r="A27" s="52"/>
      <c r="B27" s="52"/>
      <c r="C27" s="52"/>
      <c r="D27" s="52"/>
      <c r="E27" s="41">
        <v>197</v>
      </c>
      <c r="F27" s="42">
        <v>139.5</v>
      </c>
      <c r="G27" s="43">
        <v>123.54</v>
      </c>
      <c r="H27" s="42">
        <v>15.96</v>
      </c>
      <c r="I27" s="43">
        <v>15.931431599999994</v>
      </c>
      <c r="J27" s="44">
        <v>8.756275236432616</v>
      </c>
    </row>
    <row r="28" spans="1:10" ht="18" customHeight="1" thickBot="1" thickTop="1">
      <c r="A28" s="52"/>
      <c r="B28" s="52"/>
      <c r="C28" s="52"/>
      <c r="D28" s="52"/>
      <c r="E28" s="41">
        <v>198</v>
      </c>
      <c r="F28" s="42">
        <v>29.44</v>
      </c>
      <c r="G28" s="43">
        <v>18.59</v>
      </c>
      <c r="H28" s="42">
        <v>10.85</v>
      </c>
      <c r="I28" s="43">
        <v>10.830578500000001</v>
      </c>
      <c r="J28" s="44">
        <v>2.7182296864382636</v>
      </c>
    </row>
    <row r="29" spans="1:10" ht="18" customHeight="1" thickBot="1" thickTop="1">
      <c r="A29" s="52"/>
      <c r="B29" s="52"/>
      <c r="C29" s="52"/>
      <c r="D29" s="52"/>
      <c r="E29" s="41">
        <v>199</v>
      </c>
      <c r="F29" s="42">
        <v>82.1</v>
      </c>
      <c r="G29" s="43">
        <v>71.98</v>
      </c>
      <c r="H29" s="42">
        <v>10.12</v>
      </c>
      <c r="I29" s="43">
        <v>10.101885199999991</v>
      </c>
      <c r="J29" s="44">
        <v>8.127195902008475</v>
      </c>
    </row>
    <row r="30" spans="1:10" ht="18" customHeight="1" thickBot="1" thickTop="1">
      <c r="A30" s="52"/>
      <c r="B30" s="52"/>
      <c r="C30" s="52"/>
      <c r="D30" s="52"/>
      <c r="E30" s="41">
        <v>200</v>
      </c>
      <c r="F30" s="42">
        <v>122.8</v>
      </c>
      <c r="G30" s="43">
        <v>108.36</v>
      </c>
      <c r="H30" s="42">
        <v>14.44</v>
      </c>
      <c r="I30" s="43">
        <v>14.414152399999999</v>
      </c>
      <c r="J30" s="44">
        <v>8.51940485935198</v>
      </c>
    </row>
    <row r="31" spans="2:10" ht="18" customHeight="1" thickBot="1" thickTop="1">
      <c r="B31" s="52"/>
      <c r="C31" s="52"/>
      <c r="D31" s="52"/>
      <c r="E31" s="41">
        <v>201</v>
      </c>
      <c r="F31" s="42">
        <v>80.25</v>
      </c>
      <c r="G31" s="43">
        <v>69.86</v>
      </c>
      <c r="H31" s="42">
        <v>10.39</v>
      </c>
      <c r="I31" s="43">
        <v>10.3714019</v>
      </c>
      <c r="J31" s="44">
        <v>7.73762320405306</v>
      </c>
    </row>
    <row r="32" spans="1:10" ht="18" customHeight="1" thickBot="1" thickTop="1">
      <c r="A32" s="52"/>
      <c r="B32" s="52"/>
      <c r="C32" s="52"/>
      <c r="D32" s="52"/>
      <c r="E32" s="41">
        <v>202</v>
      </c>
      <c r="F32" s="42">
        <v>37.87</v>
      </c>
      <c r="G32" s="43">
        <v>24.26</v>
      </c>
      <c r="H32" s="42">
        <v>13.61</v>
      </c>
      <c r="I32" s="43">
        <v>13.585638099999997</v>
      </c>
      <c r="J32" s="44">
        <v>2.787502487645391</v>
      </c>
    </row>
    <row r="33" spans="1:10" ht="18" customHeight="1" thickBot="1" thickTop="1">
      <c r="A33" s="52"/>
      <c r="B33" s="52"/>
      <c r="C33" s="52"/>
      <c r="D33" s="52"/>
      <c r="E33" s="41">
        <v>203</v>
      </c>
      <c r="F33" s="42">
        <v>31.85</v>
      </c>
      <c r="G33" s="43">
        <v>20.13</v>
      </c>
      <c r="H33" s="42">
        <v>11.72</v>
      </c>
      <c r="I33" s="43">
        <v>11.699021200000002</v>
      </c>
      <c r="J33" s="44">
        <v>2.7224499772681834</v>
      </c>
    </row>
    <row r="34" spans="1:10" ht="18" customHeight="1" thickBot="1" thickTop="1">
      <c r="A34" s="52"/>
      <c r="B34" s="52"/>
      <c r="C34" s="52"/>
      <c r="D34" s="52"/>
      <c r="E34" s="41">
        <v>204</v>
      </c>
      <c r="F34" s="42">
        <v>35.99</v>
      </c>
      <c r="G34" s="43">
        <v>22.85</v>
      </c>
      <c r="H34" s="42">
        <v>13.14</v>
      </c>
      <c r="I34" s="43">
        <v>13.116479400000001</v>
      </c>
      <c r="J34" s="44">
        <v>2.7438765313808213</v>
      </c>
    </row>
    <row r="35" spans="2:10" ht="18" customHeight="1" thickBot="1" thickTop="1">
      <c r="B35" s="52"/>
      <c r="C35" s="52"/>
      <c r="D35" s="52"/>
      <c r="E35" s="41">
        <v>205</v>
      </c>
      <c r="F35" s="42">
        <v>76.73</v>
      </c>
      <c r="G35" s="43">
        <v>66.76</v>
      </c>
      <c r="H35" s="42">
        <v>9.97</v>
      </c>
      <c r="I35" s="43">
        <v>9.952153699999998</v>
      </c>
      <c r="J35" s="44">
        <v>7.709888966043603</v>
      </c>
    </row>
    <row r="36" spans="1:10" ht="18" customHeight="1" thickBot="1" thickTop="1">
      <c r="A36" s="52"/>
      <c r="B36" s="52"/>
      <c r="C36" s="52"/>
      <c r="D36" s="52"/>
      <c r="E36" s="41">
        <v>166</v>
      </c>
      <c r="F36" s="42">
        <v>79.04</v>
      </c>
      <c r="G36" s="43">
        <v>68.39</v>
      </c>
      <c r="H36" s="42">
        <v>10.65</v>
      </c>
      <c r="I36" s="43">
        <v>10.630936500000006</v>
      </c>
      <c r="J36" s="44">
        <v>7.434904723586672</v>
      </c>
    </row>
    <row r="37" spans="1:10" ht="18" customHeight="1" thickBot="1" thickTop="1">
      <c r="A37" s="52"/>
      <c r="B37" s="52"/>
      <c r="C37" s="52"/>
      <c r="D37" s="52"/>
      <c r="E37">
        <v>133</v>
      </c>
      <c r="F37" s="71">
        <v>74.182</v>
      </c>
      <c r="G37">
        <v>4.47</v>
      </c>
      <c r="H37">
        <v>1.61</v>
      </c>
      <c r="I37" s="72">
        <f>PI()*((H37^2)/4)*G37</f>
        <v>9.10016268966109</v>
      </c>
      <c r="J37" s="73">
        <f>F37/I37</f>
        <v>8.15172239549958</v>
      </c>
    </row>
    <row r="38" spans="1:10" ht="18" customHeight="1" thickBot="1" thickTop="1">
      <c r="A38" s="52"/>
      <c r="B38" s="52"/>
      <c r="C38" s="52"/>
      <c r="D38" s="52"/>
      <c r="E38">
        <v>134</v>
      </c>
      <c r="F38" s="71">
        <v>25.314</v>
      </c>
      <c r="G38">
        <v>5.82</v>
      </c>
      <c r="H38">
        <v>1.41</v>
      </c>
      <c r="I38" s="72">
        <f aca="true" t="shared" si="0" ref="I38:I68">PI()*((H38^2)/4)*G38</f>
        <v>9.087639515945718</v>
      </c>
      <c r="J38" s="73">
        <f aca="true" t="shared" si="1" ref="J38:J68">F38/I38</f>
        <v>2.7855418291606457</v>
      </c>
    </row>
    <row r="39" spans="1:10" ht="18" customHeight="1" thickBot="1" thickTop="1">
      <c r="A39" s="52"/>
      <c r="B39" s="52"/>
      <c r="C39" s="52"/>
      <c r="D39" s="52"/>
      <c r="E39">
        <v>135</v>
      </c>
      <c r="F39" s="71">
        <v>84.58</v>
      </c>
      <c r="G39">
        <v>5.58</v>
      </c>
      <c r="H39">
        <v>1.56</v>
      </c>
      <c r="I39" s="72">
        <f t="shared" si="0"/>
        <v>10.665304935077689</v>
      </c>
      <c r="J39" s="73">
        <f t="shared" si="1"/>
        <v>7.930387411786074</v>
      </c>
    </row>
    <row r="40" spans="1:10" ht="18" customHeight="1" thickBot="1" thickTop="1">
      <c r="A40" s="52"/>
      <c r="B40" s="52"/>
      <c r="C40" s="52"/>
      <c r="D40" s="52"/>
      <c r="E40">
        <v>136</v>
      </c>
      <c r="F40" s="71">
        <v>38.161</v>
      </c>
      <c r="G40">
        <v>5.44</v>
      </c>
      <c r="H40">
        <v>1.58</v>
      </c>
      <c r="I40" s="72">
        <f t="shared" si="0"/>
        <v>10.666033784573322</v>
      </c>
      <c r="J40" s="73">
        <f t="shared" si="1"/>
        <v>3.577806030878475</v>
      </c>
    </row>
    <row r="41" spans="1:10" ht="18" customHeight="1" thickBot="1" thickTop="1">
      <c r="A41" s="52"/>
      <c r="B41" s="52"/>
      <c r="C41" s="52"/>
      <c r="D41" s="52"/>
      <c r="E41">
        <v>137</v>
      </c>
      <c r="F41" s="71">
        <v>97.529</v>
      </c>
      <c r="G41">
        <v>6.48</v>
      </c>
      <c r="H41">
        <v>1.51</v>
      </c>
      <c r="I41" s="72">
        <f t="shared" si="0"/>
        <v>11.604295563309142</v>
      </c>
      <c r="J41" s="73">
        <f t="shared" si="1"/>
        <v>8.40456014481142</v>
      </c>
    </row>
    <row r="42" spans="1:10" ht="18" customHeight="1" thickBot="1" thickTop="1">
      <c r="A42" s="63"/>
      <c r="B42" s="63"/>
      <c r="C42" s="63"/>
      <c r="D42" s="62"/>
      <c r="E42">
        <v>138</v>
      </c>
      <c r="F42" s="71">
        <v>103.752</v>
      </c>
      <c r="G42">
        <v>6.28</v>
      </c>
      <c r="H42">
        <v>1.55</v>
      </c>
      <c r="I42" s="72">
        <f t="shared" si="0"/>
        <v>11.849851869891683</v>
      </c>
      <c r="J42" s="73">
        <f t="shared" si="1"/>
        <v>8.755552486155118</v>
      </c>
    </row>
    <row r="43" spans="1:10" ht="18" customHeight="1" thickBot="1">
      <c r="A43"/>
      <c r="B43" s="52"/>
      <c r="C43" s="52"/>
      <c r="D43" s="52"/>
      <c r="E43">
        <v>139</v>
      </c>
      <c r="F43" s="71">
        <v>155.952</v>
      </c>
      <c r="G43">
        <v>6.25</v>
      </c>
      <c r="H43">
        <v>1.91</v>
      </c>
      <c r="I43" s="72">
        <f t="shared" si="0"/>
        <v>17.907568999313945</v>
      </c>
      <c r="J43" s="73">
        <f t="shared" si="1"/>
        <v>8.708719760117896</v>
      </c>
    </row>
    <row r="44" spans="1:10" ht="18" customHeight="1" thickBot="1" thickTop="1">
      <c r="A44"/>
      <c r="B44" s="52"/>
      <c r="C44" s="52"/>
      <c r="D44" s="52"/>
      <c r="E44">
        <v>140</v>
      </c>
      <c r="F44" s="71">
        <v>92.265</v>
      </c>
      <c r="G44">
        <v>5.61</v>
      </c>
      <c r="H44">
        <v>1.59</v>
      </c>
      <c r="I44" s="72">
        <f t="shared" si="0"/>
        <v>11.13902019352535</v>
      </c>
      <c r="J44" s="73">
        <f t="shared" si="1"/>
        <v>8.283044504545364</v>
      </c>
    </row>
    <row r="45" spans="1:10" ht="18" customHeight="1" thickBot="1" thickTop="1">
      <c r="A45"/>
      <c r="B45" s="52"/>
      <c r="C45" s="52"/>
      <c r="D45" s="52"/>
      <c r="E45">
        <v>141</v>
      </c>
      <c r="F45" s="71">
        <v>88.271</v>
      </c>
      <c r="G45">
        <v>5.78</v>
      </c>
      <c r="H45">
        <v>1.55</v>
      </c>
      <c r="I45" s="72">
        <f t="shared" si="0"/>
        <v>10.906392326110497</v>
      </c>
      <c r="J45" s="73">
        <f t="shared" si="1"/>
        <v>8.093510425869646</v>
      </c>
    </row>
    <row r="46" spans="1:10" ht="18" customHeight="1" thickBot="1" thickTop="1">
      <c r="A46"/>
      <c r="B46" s="52"/>
      <c r="C46" s="52"/>
      <c r="D46" s="52"/>
      <c r="E46">
        <v>142</v>
      </c>
      <c r="F46" s="71">
        <v>132.34</v>
      </c>
      <c r="G46">
        <v>5.43</v>
      </c>
      <c r="H46">
        <v>1.88</v>
      </c>
      <c r="I46" s="72">
        <f t="shared" si="0"/>
        <v>15.073198189105838</v>
      </c>
      <c r="J46" s="73">
        <f t="shared" si="1"/>
        <v>8.779822194313667</v>
      </c>
    </row>
    <row r="47" spans="1:10" ht="18" customHeight="1" thickBot="1" thickTop="1">
      <c r="A47"/>
      <c r="B47" s="52"/>
      <c r="C47" s="52"/>
      <c r="D47" s="52"/>
      <c r="E47">
        <v>143</v>
      </c>
      <c r="F47" s="71">
        <v>94.712</v>
      </c>
      <c r="G47">
        <v>6.14</v>
      </c>
      <c r="H47">
        <v>1.63</v>
      </c>
      <c r="I47" s="72">
        <f t="shared" si="0"/>
        <v>12.812487695230375</v>
      </c>
      <c r="J47" s="73">
        <f t="shared" si="1"/>
        <v>7.392163196789476</v>
      </c>
    </row>
    <row r="48" spans="1:10" ht="18" customHeight="1" thickBot="1" thickTop="1">
      <c r="A48"/>
      <c r="B48" s="52"/>
      <c r="C48" s="52"/>
      <c r="D48" s="52"/>
      <c r="E48">
        <v>144</v>
      </c>
      <c r="F48" s="71">
        <v>98.653</v>
      </c>
      <c r="G48">
        <v>6.51</v>
      </c>
      <c r="H48">
        <v>1.58</v>
      </c>
      <c r="I48" s="72">
        <f t="shared" si="0"/>
        <v>12.76394851793609</v>
      </c>
      <c r="J48" s="73">
        <f t="shared" si="1"/>
        <v>7.729034621329861</v>
      </c>
    </row>
    <row r="49" spans="1:10" ht="18" customHeight="1" thickBot="1" thickTop="1">
      <c r="A49"/>
      <c r="B49" s="52"/>
      <c r="C49" s="52"/>
      <c r="D49" s="52"/>
      <c r="E49">
        <v>145</v>
      </c>
      <c r="F49" s="71">
        <v>94.094</v>
      </c>
      <c r="G49">
        <v>5.57</v>
      </c>
      <c r="H49">
        <v>1.59</v>
      </c>
      <c r="I49" s="72">
        <f t="shared" si="0"/>
        <v>11.059597589649947</v>
      </c>
      <c r="J49" s="73">
        <f t="shared" si="1"/>
        <v>8.507904490852114</v>
      </c>
    </row>
    <row r="50" spans="1:10" ht="18" customHeight="1" thickBot="1" thickTop="1">
      <c r="A50"/>
      <c r="B50" s="52"/>
      <c r="C50" s="52"/>
      <c r="D50" s="52"/>
      <c r="E50">
        <v>146</v>
      </c>
      <c r="F50" s="71">
        <v>37.024</v>
      </c>
      <c r="G50">
        <v>4.19</v>
      </c>
      <c r="H50">
        <v>1.88</v>
      </c>
      <c r="I50" s="72">
        <v>11.6311</v>
      </c>
      <c r="J50" s="73">
        <v>3.183</v>
      </c>
    </row>
    <row r="51" spans="1:10" ht="18" customHeight="1" thickBot="1" thickTop="1">
      <c r="A51"/>
      <c r="B51" s="52"/>
      <c r="C51" s="52"/>
      <c r="D51" s="52"/>
      <c r="E51">
        <v>147</v>
      </c>
      <c r="F51" s="71">
        <v>21.545</v>
      </c>
      <c r="G51">
        <v>4.22</v>
      </c>
      <c r="H51">
        <v>1.56</v>
      </c>
      <c r="I51" s="72">
        <f t="shared" si="0"/>
        <v>8.065875775273808</v>
      </c>
      <c r="J51" s="73">
        <f t="shared" si="1"/>
        <v>2.6711296578663988</v>
      </c>
    </row>
    <row r="52" spans="1:10" ht="18" customHeight="1" thickBot="1" thickTop="1">
      <c r="A52"/>
      <c r="B52" s="52"/>
      <c r="C52" s="52"/>
      <c r="D52" s="52"/>
      <c r="E52">
        <v>148</v>
      </c>
      <c r="F52" s="71">
        <v>99.249</v>
      </c>
      <c r="G52">
        <v>6.17</v>
      </c>
      <c r="H52">
        <v>1.59</v>
      </c>
      <c r="I52" s="72">
        <f t="shared" si="0"/>
        <v>12.250936647781</v>
      </c>
      <c r="J52" s="73">
        <f t="shared" si="1"/>
        <v>8.101339746783921</v>
      </c>
    </row>
    <row r="53" spans="1:10" ht="18" customHeight="1" thickBot="1" thickTop="1">
      <c r="A53"/>
      <c r="B53" s="52"/>
      <c r="C53" s="52"/>
      <c r="D53" s="52"/>
      <c r="E53">
        <v>149</v>
      </c>
      <c r="F53" s="71">
        <v>95.96</v>
      </c>
      <c r="G53">
        <v>3.87</v>
      </c>
      <c r="H53">
        <v>1.87</v>
      </c>
      <c r="I53" s="72">
        <f t="shared" si="0"/>
        <v>10.62879570145216</v>
      </c>
      <c r="J53" s="73">
        <f t="shared" si="1"/>
        <v>9.028304117924616</v>
      </c>
    </row>
    <row r="54" spans="1:10" ht="18" customHeight="1" thickBot="1" thickTop="1">
      <c r="A54"/>
      <c r="B54" s="52"/>
      <c r="C54" s="52"/>
      <c r="D54" s="52"/>
      <c r="E54">
        <v>151</v>
      </c>
      <c r="F54" s="71">
        <v>83.349</v>
      </c>
      <c r="G54">
        <v>5.28</v>
      </c>
      <c r="H54">
        <v>1.55</v>
      </c>
      <c r="I54" s="72">
        <f t="shared" si="0"/>
        <v>9.962932782329313</v>
      </c>
      <c r="J54" s="73">
        <f t="shared" si="1"/>
        <v>8.365910101072988</v>
      </c>
    </row>
    <row r="55" spans="1:10" ht="18" customHeight="1" thickBot="1" thickTop="1">
      <c r="A55"/>
      <c r="B55" s="52"/>
      <c r="C55" s="52"/>
      <c r="D55" s="52"/>
      <c r="E55">
        <v>152</v>
      </c>
      <c r="F55" s="71">
        <v>37.054</v>
      </c>
      <c r="G55">
        <v>4.76</v>
      </c>
      <c r="H55">
        <v>1.85</v>
      </c>
      <c r="I55" s="72">
        <f t="shared" si="0"/>
        <v>12.79500001972417</v>
      </c>
      <c r="J55" s="73">
        <f t="shared" si="1"/>
        <v>2.89597498576626</v>
      </c>
    </row>
    <row r="56" spans="1:10" ht="18" customHeight="1" thickBot="1" thickTop="1">
      <c r="A56"/>
      <c r="B56" s="52"/>
      <c r="C56" s="52"/>
      <c r="D56" s="52"/>
      <c r="E56">
        <v>153</v>
      </c>
      <c r="F56" s="71">
        <v>29.316</v>
      </c>
      <c r="G56">
        <v>6.87</v>
      </c>
      <c r="H56">
        <v>1.49</v>
      </c>
      <c r="I56" s="72">
        <f t="shared" si="0"/>
        <v>11.978961117778097</v>
      </c>
      <c r="J56" s="73">
        <f t="shared" si="1"/>
        <v>2.4472906883796317</v>
      </c>
    </row>
    <row r="57" spans="1:10" ht="18" customHeight="1" thickBot="1" thickTop="1">
      <c r="A57"/>
      <c r="B57" s="52"/>
      <c r="C57" s="52"/>
      <c r="D57" s="52"/>
      <c r="E57">
        <v>154</v>
      </c>
      <c r="F57" s="71">
        <v>77.48</v>
      </c>
      <c r="G57">
        <v>4.67</v>
      </c>
      <c r="H57">
        <v>1.58</v>
      </c>
      <c r="I57" s="72">
        <f t="shared" si="0"/>
        <v>9.156319443742172</v>
      </c>
      <c r="J57" s="73">
        <f t="shared" si="1"/>
        <v>8.4619153444841</v>
      </c>
    </row>
    <row r="58" spans="1:10" ht="18" customHeight="1" thickBot="1" thickTop="1">
      <c r="A58"/>
      <c r="B58" s="52"/>
      <c r="C58" s="52"/>
      <c r="D58" s="52"/>
      <c r="E58">
        <v>155</v>
      </c>
      <c r="F58" s="71">
        <v>120.969</v>
      </c>
      <c r="G58">
        <v>6.79</v>
      </c>
      <c r="H58">
        <v>1.51</v>
      </c>
      <c r="I58" s="72">
        <f t="shared" si="0"/>
        <v>12.159439332541524</v>
      </c>
      <c r="J58" s="73">
        <f t="shared" si="1"/>
        <v>9.948567256407822</v>
      </c>
    </row>
    <row r="59" spans="1:10" ht="18" customHeight="1" thickBot="1" thickTop="1">
      <c r="A59"/>
      <c r="B59" s="52"/>
      <c r="C59" s="52"/>
      <c r="D59" s="52"/>
      <c r="E59">
        <v>156</v>
      </c>
      <c r="F59" s="71">
        <v>77.645</v>
      </c>
      <c r="G59">
        <v>5.14</v>
      </c>
      <c r="H59">
        <v>1.51</v>
      </c>
      <c r="I59" s="72">
        <f t="shared" si="0"/>
        <v>9.20464185114336</v>
      </c>
      <c r="J59" s="73">
        <f t="shared" si="1"/>
        <v>8.435417831097391</v>
      </c>
    </row>
    <row r="60" spans="1:10" ht="18" customHeight="1" thickBot="1" thickTop="1">
      <c r="A60"/>
      <c r="B60" s="52"/>
      <c r="C60" s="52"/>
      <c r="D60" s="52"/>
      <c r="E60">
        <v>157</v>
      </c>
      <c r="F60" s="71">
        <v>40.569</v>
      </c>
      <c r="G60">
        <v>5.36</v>
      </c>
      <c r="H60">
        <v>1.89</v>
      </c>
      <c r="I60" s="72">
        <f t="shared" si="0"/>
        <v>15.037591377970053</v>
      </c>
      <c r="J60" s="73">
        <f t="shared" si="1"/>
        <v>2.69783896771083</v>
      </c>
    </row>
    <row r="61" spans="1:10" ht="18" customHeight="1" thickBot="1" thickTop="1">
      <c r="A61"/>
      <c r="B61" s="52"/>
      <c r="C61" s="52"/>
      <c r="D61" s="52"/>
      <c r="E61">
        <v>158</v>
      </c>
      <c r="F61" s="71">
        <v>127.07</v>
      </c>
      <c r="G61">
        <v>7.39</v>
      </c>
      <c r="H61">
        <v>1.57</v>
      </c>
      <c r="I61" s="72">
        <f t="shared" si="0"/>
        <v>14.306507424562357</v>
      </c>
      <c r="J61" s="73">
        <f t="shared" si="1"/>
        <v>8.88197211444058</v>
      </c>
    </row>
    <row r="62" spans="1:10" ht="18" customHeight="1" thickBot="1" thickTop="1">
      <c r="A62"/>
      <c r="B62" s="52"/>
      <c r="C62" s="52"/>
      <c r="D62" s="52"/>
      <c r="E62">
        <v>159</v>
      </c>
      <c r="F62" s="71">
        <v>99.023</v>
      </c>
      <c r="G62">
        <v>6.21</v>
      </c>
      <c r="H62">
        <v>1.59</v>
      </c>
      <c r="I62" s="72">
        <f t="shared" si="0"/>
        <v>12.330359251656404</v>
      </c>
      <c r="J62" s="73">
        <f t="shared" si="1"/>
        <v>8.030828459981626</v>
      </c>
    </row>
    <row r="63" spans="1:10" ht="18" customHeight="1" thickBot="1" thickTop="1">
      <c r="A63"/>
      <c r="B63" s="52"/>
      <c r="C63" s="52"/>
      <c r="D63" s="52"/>
      <c r="E63">
        <v>160</v>
      </c>
      <c r="F63" s="71">
        <v>125.639</v>
      </c>
      <c r="G63">
        <v>5.09</v>
      </c>
      <c r="H63">
        <v>1.87</v>
      </c>
      <c r="I63" s="72">
        <f t="shared" si="0"/>
        <v>13.979475483305295</v>
      </c>
      <c r="J63" s="73">
        <f t="shared" si="1"/>
        <v>8.987390131342325</v>
      </c>
    </row>
    <row r="64" spans="1:10" ht="18" customHeight="1" thickBot="1" thickTop="1">
      <c r="A64"/>
      <c r="B64" s="52"/>
      <c r="C64" s="52"/>
      <c r="D64" s="52"/>
      <c r="E64">
        <v>161</v>
      </c>
      <c r="F64" s="71">
        <v>82.033</v>
      </c>
      <c r="G64">
        <v>5.39</v>
      </c>
      <c r="H64">
        <v>1.54</v>
      </c>
      <c r="I64" s="72">
        <f t="shared" si="0"/>
        <v>10.039685032449162</v>
      </c>
      <c r="J64" s="73">
        <f t="shared" si="1"/>
        <v>8.170873860570525</v>
      </c>
    </row>
    <row r="65" spans="1:10" ht="18" customHeight="1" thickBot="1" thickTop="1">
      <c r="A65"/>
      <c r="B65" s="52"/>
      <c r="C65" s="52"/>
      <c r="D65" s="52"/>
      <c r="E65">
        <v>162</v>
      </c>
      <c r="F65" s="71">
        <v>26.439</v>
      </c>
      <c r="G65">
        <v>7.71</v>
      </c>
      <c r="H65">
        <v>1.36</v>
      </c>
      <c r="I65" s="72">
        <f t="shared" si="0"/>
        <v>11.200104535683588</v>
      </c>
      <c r="J65" s="73">
        <f t="shared" si="1"/>
        <v>2.360602967210281</v>
      </c>
    </row>
    <row r="66" spans="1:10" ht="18" customHeight="1" thickBot="1" thickTop="1">
      <c r="A66"/>
      <c r="B66" s="52"/>
      <c r="C66" s="52"/>
      <c r="D66" s="52"/>
      <c r="E66">
        <v>163</v>
      </c>
      <c r="F66" s="71">
        <v>84.64</v>
      </c>
      <c r="G66">
        <v>5.59</v>
      </c>
      <c r="H66">
        <v>1.58</v>
      </c>
      <c r="I66" s="72">
        <f t="shared" si="0"/>
        <v>10.96013398083913</v>
      </c>
      <c r="J66" s="73">
        <f t="shared" si="1"/>
        <v>7.722533332892687</v>
      </c>
    </row>
    <row r="67" spans="1:10" ht="18" customHeight="1" thickBot="1" thickTop="1">
      <c r="A67"/>
      <c r="B67" s="52"/>
      <c r="C67" s="52"/>
      <c r="D67" s="52"/>
      <c r="E67">
        <v>164</v>
      </c>
      <c r="F67" s="71">
        <v>107.401</v>
      </c>
      <c r="G67">
        <v>4.38</v>
      </c>
      <c r="H67">
        <v>1.89</v>
      </c>
      <c r="I67" s="72">
        <f t="shared" si="0"/>
        <v>12.288181014087469</v>
      </c>
      <c r="J67" s="73">
        <f t="shared" si="1"/>
        <v>8.74018700382692</v>
      </c>
    </row>
    <row r="68" spans="1:10" ht="18" customHeight="1" thickBot="1" thickTop="1">
      <c r="A68"/>
      <c r="B68" s="52"/>
      <c r="C68" s="52"/>
      <c r="D68" s="52"/>
      <c r="E68">
        <v>165</v>
      </c>
      <c r="F68">
        <v>95.798</v>
      </c>
      <c r="G68">
        <v>6.28</v>
      </c>
      <c r="H68">
        <v>1.55</v>
      </c>
      <c r="I68" s="72">
        <f t="shared" si="0"/>
        <v>11.849851869891683</v>
      </c>
      <c r="J68" s="73">
        <f t="shared" si="1"/>
        <v>8.084320466773537</v>
      </c>
    </row>
    <row r="69" spans="1:10" ht="18" customHeight="1" thickBot="1" thickTop="1">
      <c r="A69"/>
      <c r="B69" s="52"/>
      <c r="C69" s="52"/>
      <c r="D69" s="52"/>
      <c r="E69" s="41">
        <v>167</v>
      </c>
      <c r="F69" s="42">
        <v>27.6</v>
      </c>
      <c r="G69" s="43">
        <v>17.5</v>
      </c>
      <c r="H69" s="42">
        <v>10.1</v>
      </c>
      <c r="I69" s="43">
        <v>10.081921000000001</v>
      </c>
      <c r="J69" s="44">
        <v>2.7375735239345755</v>
      </c>
    </row>
    <row r="70" spans="1:10" ht="18" customHeight="1" thickBot="1" thickTop="1">
      <c r="A70"/>
      <c r="B70" s="52"/>
      <c r="C70" s="52"/>
      <c r="D70" s="52"/>
      <c r="E70" s="41">
        <v>168</v>
      </c>
      <c r="F70" s="42">
        <v>85.92</v>
      </c>
      <c r="G70" s="43">
        <v>75.09</v>
      </c>
      <c r="H70" s="42">
        <v>10.83</v>
      </c>
      <c r="I70" s="43">
        <v>10.8106143</v>
      </c>
      <c r="J70" s="44">
        <v>7.947744468138135</v>
      </c>
    </row>
    <row r="71" spans="1:10" ht="18" customHeight="1" thickBot="1" thickTop="1">
      <c r="A71"/>
      <c r="B71" s="52"/>
      <c r="C71" s="52"/>
      <c r="D71" s="52"/>
      <c r="E71" s="41">
        <v>169</v>
      </c>
      <c r="F71" s="42">
        <v>96.47</v>
      </c>
      <c r="G71" s="43">
        <v>85.17</v>
      </c>
      <c r="H71" s="42">
        <v>11.3</v>
      </c>
      <c r="I71" s="43">
        <v>11.279772999999997</v>
      </c>
      <c r="J71" s="44">
        <v>8.552477075558171</v>
      </c>
    </row>
    <row r="72" spans="1:10" ht="18" customHeight="1" thickBot="1" thickTop="1">
      <c r="A72"/>
      <c r="B72" s="52"/>
      <c r="C72" s="52"/>
      <c r="D72" s="52"/>
      <c r="E72" s="41">
        <v>170</v>
      </c>
      <c r="F72" s="42">
        <v>108.16</v>
      </c>
      <c r="G72" s="43">
        <v>94.23</v>
      </c>
      <c r="H72" s="42">
        <v>13.93</v>
      </c>
      <c r="I72" s="43">
        <v>13.905065299999993</v>
      </c>
      <c r="J72" s="44">
        <v>7.778460414709455</v>
      </c>
    </row>
    <row r="73" spans="1:10" ht="18" customHeight="1" thickBot="1" thickTop="1">
      <c r="A73"/>
      <c r="B73" s="52"/>
      <c r="C73" s="52"/>
      <c r="D73" s="52"/>
      <c r="E73" s="41">
        <v>171</v>
      </c>
      <c r="F73" s="42">
        <v>35.04</v>
      </c>
      <c r="G73" s="43">
        <v>22.29</v>
      </c>
      <c r="H73" s="42">
        <v>12.75</v>
      </c>
      <c r="I73" s="43">
        <v>12.7271775</v>
      </c>
      <c r="J73" s="44">
        <v>2.753163456705149</v>
      </c>
    </row>
    <row r="74" spans="1:10" ht="18" customHeight="1" thickBot="1" thickTop="1">
      <c r="A74"/>
      <c r="B74" s="52"/>
      <c r="C74" s="52"/>
      <c r="D74" s="52"/>
      <c r="E74" s="41">
        <v>173</v>
      </c>
      <c r="F74" s="42">
        <v>120.56</v>
      </c>
      <c r="G74" s="43">
        <v>106.29</v>
      </c>
      <c r="H74" s="42">
        <v>14.27</v>
      </c>
      <c r="I74" s="43">
        <v>14.244456699999997</v>
      </c>
      <c r="J74" s="44">
        <v>8.463643264119721</v>
      </c>
    </row>
    <row r="75" spans="1:10" ht="18" customHeight="1" thickBot="1" thickTop="1">
      <c r="A75"/>
      <c r="B75" s="52"/>
      <c r="C75" s="52"/>
      <c r="D75" s="52"/>
      <c r="E75" s="41">
        <v>174</v>
      </c>
      <c r="F75" s="42">
        <v>26</v>
      </c>
      <c r="G75" s="43">
        <v>16.61</v>
      </c>
      <c r="H75" s="42">
        <v>9.39</v>
      </c>
      <c r="I75" s="43">
        <v>9.3731919</v>
      </c>
      <c r="J75" s="44">
        <v>2.7738683126715884</v>
      </c>
    </row>
    <row r="76" spans="1:10" ht="18" customHeight="1" thickBot="1" thickTop="1">
      <c r="A76"/>
      <c r="B76" s="52"/>
      <c r="C76" s="52"/>
      <c r="D76" s="52"/>
      <c r="E76" s="41">
        <v>176</v>
      </c>
      <c r="F76" s="42">
        <v>44.52</v>
      </c>
      <c r="G76" s="43">
        <v>28.25</v>
      </c>
      <c r="H76" s="42">
        <v>16.27</v>
      </c>
      <c r="I76" s="43">
        <v>16.240876700000005</v>
      </c>
      <c r="J76" s="44">
        <v>2.7412313277398375</v>
      </c>
    </row>
    <row r="77" spans="1:10" ht="18" customHeight="1" thickBot="1" thickTop="1">
      <c r="A77"/>
      <c r="B77" s="52"/>
      <c r="C77" s="52"/>
      <c r="D77" s="52"/>
      <c r="E77" s="41">
        <v>178</v>
      </c>
      <c r="F77" s="42">
        <v>109.06</v>
      </c>
      <c r="G77" s="43">
        <v>95.06</v>
      </c>
      <c r="H77" s="42">
        <v>14</v>
      </c>
      <c r="I77" s="43">
        <v>13.97494</v>
      </c>
      <c r="J77" s="44">
        <v>7.8039691046974085</v>
      </c>
    </row>
    <row r="78" spans="1:10" ht="18" customHeight="1" thickBot="1" thickTop="1">
      <c r="A78"/>
      <c r="B78" s="52"/>
      <c r="C78" s="52"/>
      <c r="D78" s="52"/>
      <c r="E78" s="41">
        <v>180</v>
      </c>
      <c r="F78" s="42">
        <v>111.42</v>
      </c>
      <c r="G78" s="43">
        <v>98</v>
      </c>
      <c r="H78" s="42">
        <v>13.42</v>
      </c>
      <c r="I78" s="43">
        <v>13.395978200000002</v>
      </c>
      <c r="J78" s="44">
        <v>8.317421716915005</v>
      </c>
    </row>
    <row r="79" spans="1:10" ht="18" customHeight="1" thickBot="1" thickTop="1">
      <c r="A79"/>
      <c r="B79" s="52"/>
      <c r="C79" s="52"/>
      <c r="D79" s="52"/>
      <c r="E79" s="41">
        <v>202</v>
      </c>
      <c r="F79" s="42">
        <v>37.87</v>
      </c>
      <c r="G79" s="43">
        <v>24.26</v>
      </c>
      <c r="H79" s="42">
        <v>13.61</v>
      </c>
      <c r="I79" s="43">
        <v>13.585638099999997</v>
      </c>
      <c r="J79" s="44">
        <v>2.787502487645391</v>
      </c>
    </row>
    <row r="80" spans="2:3" ht="18" customHeight="1" thickBot="1" thickTop="1">
      <c r="B80" s="40"/>
      <c r="C80" s="40"/>
    </row>
    <row r="81" spans="1:10" ht="18" customHeight="1" thickBot="1">
      <c r="A81"/>
      <c r="B81" s="52"/>
      <c r="C81" s="52"/>
      <c r="D81" s="52"/>
      <c r="E81" s="41">
        <v>184</v>
      </c>
      <c r="F81" s="42">
        <v>86.55</v>
      </c>
      <c r="G81" s="43">
        <v>76.3</v>
      </c>
      <c r="H81" s="42">
        <v>10.25</v>
      </c>
      <c r="I81" s="43">
        <v>10.231652500000001</v>
      </c>
      <c r="J81" s="44">
        <v>8.459044128013533</v>
      </c>
    </row>
    <row r="82" spans="1:10" ht="18" customHeight="1" thickBot="1" thickTop="1">
      <c r="A82"/>
      <c r="B82" s="52"/>
      <c r="C82" s="52"/>
      <c r="D82" s="52"/>
      <c r="E82" s="41">
        <v>185</v>
      </c>
      <c r="F82" s="42">
        <v>112.82</v>
      </c>
      <c r="G82" s="43">
        <v>100.01</v>
      </c>
      <c r="H82" s="42">
        <v>12.81</v>
      </c>
      <c r="I82" s="43">
        <v>12.787070099999989</v>
      </c>
      <c r="J82" s="44">
        <v>8.82297501442493</v>
      </c>
    </row>
    <row r="83" spans="1:10" ht="18" customHeight="1" thickBot="1" thickTop="1">
      <c r="A83"/>
      <c r="B83" s="52"/>
      <c r="C83" s="52"/>
      <c r="D83" s="52"/>
      <c r="E83" s="41">
        <v>186</v>
      </c>
      <c r="F83" s="42">
        <v>78.53</v>
      </c>
      <c r="G83" s="43">
        <v>69.07</v>
      </c>
      <c r="H83" s="42">
        <v>9.460000000000008</v>
      </c>
      <c r="I83" s="43">
        <v>9.443066600000009</v>
      </c>
      <c r="J83" s="44">
        <v>8.31615441534638</v>
      </c>
    </row>
    <row r="84" spans="1:10" ht="18" customHeight="1" thickBot="1" thickTop="1">
      <c r="A84"/>
      <c r="B84" s="52"/>
      <c r="C84" s="52"/>
      <c r="D84" s="52"/>
      <c r="E84" s="41">
        <v>187</v>
      </c>
      <c r="F84" s="42">
        <v>78.12</v>
      </c>
      <c r="G84" s="43">
        <v>68.43</v>
      </c>
      <c r="H84" s="42">
        <v>9.69</v>
      </c>
      <c r="I84" s="43">
        <v>9.672654899999998</v>
      </c>
      <c r="J84" s="44">
        <v>8.076376218074317</v>
      </c>
    </row>
    <row r="85" spans="1:10" ht="18" customHeight="1" thickBot="1" thickTop="1">
      <c r="A85"/>
      <c r="B85" s="52"/>
      <c r="C85" s="52"/>
      <c r="D85" s="52"/>
      <c r="E85" s="41">
        <v>188</v>
      </c>
      <c r="F85" s="42">
        <v>46.64</v>
      </c>
      <c r="G85" s="43">
        <v>29.61</v>
      </c>
      <c r="H85" s="42">
        <v>17.03</v>
      </c>
      <c r="I85" s="43">
        <v>16.999516300000003</v>
      </c>
      <c r="J85" s="44">
        <v>2.743607475466816</v>
      </c>
    </row>
    <row r="86" spans="1:10" ht="18" customHeight="1" thickBot="1" thickTop="1">
      <c r="A86"/>
      <c r="B86" s="52"/>
      <c r="C86" s="52"/>
      <c r="D86" s="52"/>
      <c r="E86" s="41">
        <v>189</v>
      </c>
      <c r="F86" s="42">
        <v>104</v>
      </c>
      <c r="G86" s="43">
        <v>92</v>
      </c>
      <c r="H86" s="42">
        <v>12</v>
      </c>
      <c r="I86" s="43">
        <v>11.97852</v>
      </c>
      <c r="J86" s="44">
        <v>8.682207818662071</v>
      </c>
    </row>
    <row r="87" spans="1:10" ht="18" customHeight="1" thickBot="1" thickTop="1">
      <c r="A87"/>
      <c r="B87" s="52"/>
      <c r="C87" s="52"/>
      <c r="D87" s="52"/>
      <c r="E87" s="41">
        <v>190</v>
      </c>
      <c r="F87" s="42">
        <v>87.62</v>
      </c>
      <c r="G87" s="43">
        <v>76.3</v>
      </c>
      <c r="H87" s="42">
        <v>11.32</v>
      </c>
      <c r="I87" s="43">
        <v>11.299737200000008</v>
      </c>
      <c r="J87" s="44">
        <v>7.754162636631934</v>
      </c>
    </row>
    <row r="88" spans="1:10" ht="18" customHeight="1" thickBot="1" thickTop="1">
      <c r="A88"/>
      <c r="B88" s="52"/>
      <c r="C88" s="52"/>
      <c r="D88" s="52"/>
      <c r="E88" s="41">
        <v>192</v>
      </c>
      <c r="F88" s="42">
        <v>109.87</v>
      </c>
      <c r="G88" s="43">
        <v>96.53</v>
      </c>
      <c r="H88" s="42">
        <v>13.34</v>
      </c>
      <c r="I88" s="43">
        <v>13.316121400000004</v>
      </c>
      <c r="J88" s="44">
        <v>8.250901046906945</v>
      </c>
    </row>
    <row r="89" spans="1:10" ht="18" customHeight="1" thickBot="1" thickTop="1">
      <c r="A89"/>
      <c r="B89" s="52"/>
      <c r="C89" s="52"/>
      <c r="D89" s="52"/>
      <c r="E89" s="41">
        <v>193</v>
      </c>
      <c r="F89" s="42">
        <v>93.27</v>
      </c>
      <c r="G89" s="43">
        <v>82.4</v>
      </c>
      <c r="H89" s="42">
        <v>10.87</v>
      </c>
      <c r="I89" s="43">
        <v>10.850542699999991</v>
      </c>
      <c r="J89" s="44">
        <v>8.59588341143527</v>
      </c>
    </row>
    <row r="90" spans="1:10" ht="18" customHeight="1" thickBot="1" thickTop="1">
      <c r="A90"/>
      <c r="B90" s="52"/>
      <c r="C90" s="52"/>
      <c r="D90" s="52"/>
      <c r="E90" s="41">
        <v>194</v>
      </c>
      <c r="F90" s="42">
        <v>106.25</v>
      </c>
      <c r="G90" s="43">
        <v>92.65</v>
      </c>
      <c r="H90" s="42">
        <v>13.6</v>
      </c>
      <c r="I90" s="43">
        <v>13.575655999999995</v>
      </c>
      <c r="J90" s="44">
        <v>7.8265094519189375</v>
      </c>
    </row>
    <row r="91" spans="1:10" ht="18" customHeight="1" thickBot="1" thickTop="1">
      <c r="A91"/>
      <c r="B91" s="52"/>
      <c r="C91" s="52"/>
      <c r="D91" s="52"/>
      <c r="E91" s="41">
        <v>197</v>
      </c>
      <c r="F91" s="42">
        <v>139.5</v>
      </c>
      <c r="G91" s="43">
        <v>123.54</v>
      </c>
      <c r="H91" s="42">
        <v>15.96</v>
      </c>
      <c r="I91" s="43">
        <v>15.931431599999994</v>
      </c>
      <c r="J91" s="44">
        <v>8.756275236432616</v>
      </c>
    </row>
    <row r="92" spans="1:10" ht="18" customHeight="1" thickBot="1" thickTop="1">
      <c r="A92"/>
      <c r="B92" s="52"/>
      <c r="C92" s="52"/>
      <c r="D92" s="52"/>
      <c r="E92" s="41">
        <v>198</v>
      </c>
      <c r="F92" s="42">
        <v>29.44</v>
      </c>
      <c r="G92" s="43">
        <v>18.59</v>
      </c>
      <c r="H92" s="42">
        <v>10.85</v>
      </c>
      <c r="I92" s="43">
        <v>10.830578500000001</v>
      </c>
      <c r="J92" s="44">
        <v>2.7182296864382636</v>
      </c>
    </row>
    <row r="93" spans="1:10" ht="18" customHeight="1" thickBot="1" thickTop="1">
      <c r="A93"/>
      <c r="B93" s="52"/>
      <c r="C93" s="52"/>
      <c r="D93" s="52"/>
      <c r="E93" s="41">
        <v>199</v>
      </c>
      <c r="F93" s="42">
        <v>82.1</v>
      </c>
      <c r="G93" s="43">
        <v>71.98</v>
      </c>
      <c r="H93" s="42">
        <v>10.12</v>
      </c>
      <c r="I93" s="43">
        <v>10.101885199999991</v>
      </c>
      <c r="J93" s="44">
        <v>8.127195902008475</v>
      </c>
    </row>
    <row r="94" spans="1:10" ht="18" customHeight="1" thickBot="1" thickTop="1">
      <c r="A94"/>
      <c r="B94" s="52"/>
      <c r="C94" s="52"/>
      <c r="D94" s="52"/>
      <c r="E94" s="41">
        <v>200</v>
      </c>
      <c r="F94" s="42">
        <v>122.8</v>
      </c>
      <c r="G94" s="43">
        <v>108.36</v>
      </c>
      <c r="H94" s="42">
        <v>14.44</v>
      </c>
      <c r="I94" s="43">
        <v>14.414152399999999</v>
      </c>
      <c r="J94" s="44">
        <v>8.51940485935198</v>
      </c>
    </row>
    <row r="95" spans="1:10" ht="18" customHeight="1" thickBot="1" thickTop="1">
      <c r="A95"/>
      <c r="B95" s="52"/>
      <c r="C95" s="52"/>
      <c r="D95" s="52"/>
      <c r="E95" s="41">
        <v>201</v>
      </c>
      <c r="F95" s="42">
        <v>80.25</v>
      </c>
      <c r="G95" s="43">
        <v>69.86</v>
      </c>
      <c r="H95" s="42">
        <v>10.39</v>
      </c>
      <c r="I95" s="43">
        <v>10.3714019</v>
      </c>
      <c r="J95" s="44">
        <v>7.73762320405306</v>
      </c>
    </row>
    <row r="96" spans="1:10" ht="18" customHeight="1" thickBot="1" thickTop="1">
      <c r="A96"/>
      <c r="B96" s="52"/>
      <c r="C96" s="52"/>
      <c r="D96" s="52"/>
      <c r="E96" s="41">
        <v>202</v>
      </c>
      <c r="F96" s="42">
        <v>37.87</v>
      </c>
      <c r="G96" s="43">
        <v>24.26</v>
      </c>
      <c r="H96" s="42">
        <v>13.61</v>
      </c>
      <c r="I96" s="43">
        <v>13.585638099999997</v>
      </c>
      <c r="J96" s="44">
        <v>2.787502487645391</v>
      </c>
    </row>
    <row r="97" spans="1:10" ht="18" customHeight="1" thickBot="1" thickTop="1">
      <c r="A97"/>
      <c r="B97" s="52"/>
      <c r="C97" s="52"/>
      <c r="D97" s="52"/>
      <c r="E97" s="41">
        <v>203</v>
      </c>
      <c r="F97" s="42">
        <v>31.85</v>
      </c>
      <c r="G97" s="43">
        <v>20.13</v>
      </c>
      <c r="H97" s="42">
        <v>11.72</v>
      </c>
      <c r="I97" s="43">
        <v>11.699021200000002</v>
      </c>
      <c r="J97" s="44">
        <v>2.7224499772681834</v>
      </c>
    </row>
    <row r="98" spans="1:10" ht="18" customHeight="1" thickBot="1" thickTop="1">
      <c r="A98"/>
      <c r="B98" s="52"/>
      <c r="C98" s="52"/>
      <c r="D98" s="52"/>
      <c r="E98" s="41">
        <v>204</v>
      </c>
      <c r="F98" s="42">
        <v>35.99</v>
      </c>
      <c r="G98" s="43">
        <v>22.85</v>
      </c>
      <c r="H98" s="42">
        <v>13.14</v>
      </c>
      <c r="I98" s="43">
        <v>13.116479400000001</v>
      </c>
      <c r="J98" s="44">
        <v>2.7438765313808213</v>
      </c>
    </row>
    <row r="99" spans="1:10" ht="18" customHeight="1" thickBot="1" thickTop="1">
      <c r="A99"/>
      <c r="B99" s="52"/>
      <c r="C99" s="52"/>
      <c r="D99" s="52"/>
      <c r="E99" s="41">
        <v>205</v>
      </c>
      <c r="F99" s="42">
        <v>76.73</v>
      </c>
      <c r="G99" s="43">
        <v>66.76</v>
      </c>
      <c r="H99" s="42">
        <v>9.97</v>
      </c>
      <c r="I99" s="43">
        <v>9.952153699999998</v>
      </c>
      <c r="J99" s="44">
        <v>7.709888966043603</v>
      </c>
    </row>
    <row r="100" spans="1:10" ht="18" customHeight="1" thickBot="1" thickTop="1">
      <c r="A100"/>
      <c r="B100" s="52"/>
      <c r="C100" s="52"/>
      <c r="D100" s="52"/>
      <c r="E100" s="41">
        <v>166</v>
      </c>
      <c r="F100" s="42">
        <v>79.04</v>
      </c>
      <c r="G100" s="43">
        <v>68.39</v>
      </c>
      <c r="H100" s="42">
        <v>10.65</v>
      </c>
      <c r="I100" s="43">
        <v>10.630936500000006</v>
      </c>
      <c r="J100" s="44">
        <v>7.434904723586672</v>
      </c>
    </row>
    <row r="101" spans="1:10" ht="18" customHeight="1" thickBot="1" thickTop="1">
      <c r="A101"/>
      <c r="B101" s="52"/>
      <c r="C101" s="52"/>
      <c r="D101" s="52"/>
      <c r="E101" s="41">
        <v>167</v>
      </c>
      <c r="F101" s="42">
        <v>27.6</v>
      </c>
      <c r="G101" s="43">
        <v>17.5</v>
      </c>
      <c r="H101" s="42">
        <v>10.1</v>
      </c>
      <c r="I101" s="43">
        <v>10.081921000000001</v>
      </c>
      <c r="J101" s="44">
        <v>2.7375735239345755</v>
      </c>
    </row>
    <row r="102" spans="1:10" ht="18" customHeight="1" thickBot="1" thickTop="1">
      <c r="A102"/>
      <c r="B102" s="52"/>
      <c r="C102" s="52"/>
      <c r="D102" s="52"/>
      <c r="E102" s="41">
        <v>168</v>
      </c>
      <c r="F102" s="42">
        <v>85.92</v>
      </c>
      <c r="G102" s="43">
        <v>75.09</v>
      </c>
      <c r="H102" s="42">
        <v>10.83</v>
      </c>
      <c r="I102" s="43">
        <v>10.8106143</v>
      </c>
      <c r="J102" s="44">
        <v>7.947744468138135</v>
      </c>
    </row>
    <row r="103" spans="1:10" ht="18" customHeight="1" thickBot="1" thickTop="1">
      <c r="A103"/>
      <c r="B103" s="52"/>
      <c r="C103" s="52"/>
      <c r="D103" s="52"/>
      <c r="E103" s="41">
        <v>169</v>
      </c>
      <c r="F103" s="42">
        <v>96.47</v>
      </c>
      <c r="G103" s="43">
        <v>85.17</v>
      </c>
      <c r="H103" s="42">
        <v>11.3</v>
      </c>
      <c r="I103" s="43">
        <v>11.279772999999997</v>
      </c>
      <c r="J103" s="44">
        <v>8.552477075558171</v>
      </c>
    </row>
    <row r="104" spans="1:10" ht="18" customHeight="1" thickBot="1" thickTop="1">
      <c r="A104"/>
      <c r="B104" s="52"/>
      <c r="C104" s="52"/>
      <c r="D104" s="52"/>
      <c r="E104" s="41">
        <v>170</v>
      </c>
      <c r="F104" s="42">
        <v>108.16</v>
      </c>
      <c r="G104" s="43">
        <v>94.23</v>
      </c>
      <c r="H104" s="42">
        <v>13.93</v>
      </c>
      <c r="I104" s="43">
        <v>13.905065299999993</v>
      </c>
      <c r="J104" s="44">
        <v>7.778460414709455</v>
      </c>
    </row>
    <row r="105" spans="1:10" ht="18" customHeight="1" thickBot="1" thickTop="1">
      <c r="A105"/>
      <c r="B105" s="52"/>
      <c r="C105" s="52"/>
      <c r="D105" s="52"/>
      <c r="E105" s="41">
        <v>171</v>
      </c>
      <c r="F105" s="42">
        <v>35.04</v>
      </c>
      <c r="G105" s="43">
        <v>22.29</v>
      </c>
      <c r="H105" s="42">
        <v>12.75</v>
      </c>
      <c r="I105" s="43">
        <v>12.7271775</v>
      </c>
      <c r="J105" s="44">
        <v>2.753163456705149</v>
      </c>
    </row>
    <row r="106" spans="1:10" ht="18" customHeight="1" thickBot="1" thickTop="1">
      <c r="A106"/>
      <c r="B106" s="52"/>
      <c r="C106" s="52"/>
      <c r="D106" s="52"/>
      <c r="E106" s="41">
        <v>173</v>
      </c>
      <c r="F106" s="42">
        <v>120.56</v>
      </c>
      <c r="G106" s="43">
        <v>106.29</v>
      </c>
      <c r="H106" s="42">
        <v>14.27</v>
      </c>
      <c r="I106" s="43">
        <v>14.244456699999997</v>
      </c>
      <c r="J106" s="44">
        <v>8.463643264119721</v>
      </c>
    </row>
    <row r="107" spans="1:10" ht="18" customHeight="1" thickBot="1" thickTop="1">
      <c r="A107"/>
      <c r="B107" s="52"/>
      <c r="C107" s="52"/>
      <c r="D107" s="52"/>
      <c r="E107" s="41">
        <v>174</v>
      </c>
      <c r="F107" s="42">
        <v>26</v>
      </c>
      <c r="G107" s="43">
        <v>16.61</v>
      </c>
      <c r="H107" s="42">
        <v>9.39</v>
      </c>
      <c r="I107" s="43">
        <v>9.3731919</v>
      </c>
      <c r="J107" s="44">
        <v>2.7738683126715884</v>
      </c>
    </row>
    <row r="108" spans="1:10" ht="18" customHeight="1" thickBot="1" thickTop="1">
      <c r="A108"/>
      <c r="B108" s="52"/>
      <c r="C108" s="52"/>
      <c r="D108" s="52"/>
      <c r="E108" s="41">
        <v>176</v>
      </c>
      <c r="F108" s="42">
        <v>44.52</v>
      </c>
      <c r="G108" s="43">
        <v>28.25</v>
      </c>
      <c r="H108" s="42">
        <v>16.27</v>
      </c>
      <c r="I108" s="43">
        <v>16.240876700000005</v>
      </c>
      <c r="J108" s="44">
        <v>2.7412313277398375</v>
      </c>
    </row>
    <row r="109" spans="1:10" ht="18" customHeight="1" thickBot="1" thickTop="1">
      <c r="A109"/>
      <c r="B109" s="52"/>
      <c r="C109" s="52"/>
      <c r="D109" s="52"/>
      <c r="E109" s="41">
        <v>178</v>
      </c>
      <c r="F109" s="42">
        <v>109.06</v>
      </c>
      <c r="G109" s="43">
        <v>95.06</v>
      </c>
      <c r="H109" s="42">
        <v>14</v>
      </c>
      <c r="I109" s="43">
        <v>13.97494</v>
      </c>
      <c r="J109" s="44">
        <v>7.8039691046974085</v>
      </c>
    </row>
    <row r="110" spans="1:10" ht="18" customHeight="1" thickBot="1" thickTop="1">
      <c r="A110" s="58"/>
      <c r="B110" s="59"/>
      <c r="C110" s="59"/>
      <c r="D110" s="58"/>
      <c r="E110" s="54">
        <v>180</v>
      </c>
      <c r="F110" s="55">
        <v>111.42</v>
      </c>
      <c r="G110" s="56">
        <v>98</v>
      </c>
      <c r="H110" s="55">
        <v>13.42</v>
      </c>
      <c r="I110" s="56">
        <v>13.395978200000002</v>
      </c>
      <c r="J110" s="57">
        <v>8.317421716915005</v>
      </c>
    </row>
    <row r="111" spans="1:10" ht="18" customHeight="1" thickBot="1">
      <c r="A111" s="60"/>
      <c r="B111" s="60"/>
      <c r="C111" s="60"/>
      <c r="D111" s="60"/>
      <c r="E111" s="54">
        <v>182</v>
      </c>
      <c r="F111" s="55">
        <v>113.05</v>
      </c>
      <c r="G111" s="56">
        <v>99.83</v>
      </c>
      <c r="H111" s="55">
        <v>13.22</v>
      </c>
      <c r="I111" s="56">
        <v>13.1963362</v>
      </c>
      <c r="J111" s="57">
        <v>8.566771737749452</v>
      </c>
    </row>
    <row r="112" spans="1:10" ht="18" customHeight="1" thickBot="1" thickTop="1">
      <c r="A112" s="60"/>
      <c r="B112" s="60"/>
      <c r="C112" s="60"/>
      <c r="D112" s="60"/>
      <c r="E112" s="54">
        <v>184</v>
      </c>
      <c r="F112" s="55">
        <v>86.55</v>
      </c>
      <c r="G112" s="56">
        <v>76.3</v>
      </c>
      <c r="H112" s="55">
        <v>10.25</v>
      </c>
      <c r="I112" s="56">
        <v>10.231652500000001</v>
      </c>
      <c r="J112" s="57">
        <v>8.459044128013533</v>
      </c>
    </row>
    <row r="113" spans="1:10" ht="18" customHeight="1" thickBot="1" thickTop="1">
      <c r="A113" s="60"/>
      <c r="B113" s="60"/>
      <c r="C113" s="60"/>
      <c r="D113" s="60"/>
      <c r="E113" s="54">
        <v>185</v>
      </c>
      <c r="F113" s="55">
        <v>112.82</v>
      </c>
      <c r="G113" s="56">
        <v>100.01</v>
      </c>
      <c r="H113" s="55">
        <v>12.81</v>
      </c>
      <c r="I113" s="56">
        <v>12.787070099999989</v>
      </c>
      <c r="J113" s="57">
        <v>8.82297501442493</v>
      </c>
    </row>
    <row r="114" spans="1:10" ht="18" customHeight="1" thickBot="1" thickTop="1">
      <c r="A114" s="60"/>
      <c r="B114" s="60"/>
      <c r="C114" s="60"/>
      <c r="D114" s="60"/>
      <c r="E114" s="54">
        <v>186</v>
      </c>
      <c r="F114" s="55">
        <v>78.53</v>
      </c>
      <c r="G114" s="56">
        <v>69.07</v>
      </c>
      <c r="H114" s="55">
        <v>9.460000000000008</v>
      </c>
      <c r="I114" s="56">
        <v>9.443066600000009</v>
      </c>
      <c r="J114" s="57">
        <v>8.31615441534638</v>
      </c>
    </row>
    <row r="115" spans="1:10" ht="18" customHeight="1" thickTop="1">
      <c r="A115" s="61"/>
      <c r="B115" s="61"/>
      <c r="C115" s="61"/>
      <c r="D115" s="62"/>
      <c r="E115" s="41">
        <v>187</v>
      </c>
      <c r="F115" s="42">
        <v>78.12</v>
      </c>
      <c r="G115" s="43">
        <v>68.43</v>
      </c>
      <c r="H115" s="42">
        <v>9.69</v>
      </c>
      <c r="I115" s="43">
        <v>9.672654899999998</v>
      </c>
      <c r="J115" s="44">
        <v>8.076376218074317</v>
      </c>
    </row>
    <row r="116" spans="1:10" ht="18" customHeight="1">
      <c r="A116" s="45"/>
      <c r="B116" s="45"/>
      <c r="C116" s="45"/>
      <c r="E116" s="41"/>
      <c r="F116" s="42"/>
      <c r="G116" s="43"/>
      <c r="H116" s="42"/>
      <c r="I116" s="43"/>
      <c r="J116" s="44"/>
    </row>
    <row r="117" spans="1:10" ht="18" customHeight="1">
      <c r="A117" s="45"/>
      <c r="B117" s="45"/>
      <c r="C117" s="45"/>
      <c r="E117" s="41"/>
      <c r="F117" s="42"/>
      <c r="G117" s="43"/>
      <c r="H117" s="42"/>
      <c r="I117" s="43"/>
      <c r="J117" s="44"/>
    </row>
    <row r="118" spans="1:10" ht="18" customHeight="1">
      <c r="A118" s="45"/>
      <c r="B118" s="45"/>
      <c r="C118" s="45"/>
      <c r="E118" s="41"/>
      <c r="F118" s="42"/>
      <c r="G118" s="43"/>
      <c r="H118" s="42"/>
      <c r="I118" s="43"/>
      <c r="J118" s="44"/>
    </row>
    <row r="119" spans="1:10" ht="18" customHeight="1">
      <c r="A119" s="45"/>
      <c r="B119" s="45"/>
      <c r="C119" s="45"/>
      <c r="E119" s="41"/>
      <c r="F119" s="42"/>
      <c r="G119" s="43"/>
      <c r="H119" s="42"/>
      <c r="I119" s="43"/>
      <c r="J119" s="44"/>
    </row>
    <row r="120" spans="1:10" ht="18" customHeight="1">
      <c r="A120" s="45"/>
      <c r="B120" s="45"/>
      <c r="C120" s="45"/>
      <c r="E120" s="41"/>
      <c r="F120" s="42"/>
      <c r="G120" s="43"/>
      <c r="H120" s="42"/>
      <c r="I120" s="43"/>
      <c r="J120" s="44"/>
    </row>
    <row r="121" spans="1:10" ht="18" customHeight="1">
      <c r="A121" s="45"/>
      <c r="B121" s="45"/>
      <c r="C121" s="45"/>
      <c r="E121" s="41"/>
      <c r="F121" s="42"/>
      <c r="G121" s="43"/>
      <c r="H121" s="42"/>
      <c r="I121" s="43"/>
      <c r="J121" s="44"/>
    </row>
    <row r="122" spans="1:10" ht="18" customHeight="1">
      <c r="A122" s="45"/>
      <c r="B122" s="45"/>
      <c r="C122" s="45"/>
      <c r="E122" s="41"/>
      <c r="F122" s="42"/>
      <c r="G122" s="43"/>
      <c r="H122" s="42"/>
      <c r="I122" s="43"/>
      <c r="J122" s="44"/>
    </row>
    <row r="123" spans="1:10" ht="18" customHeight="1">
      <c r="A123" s="45"/>
      <c r="B123" s="45"/>
      <c r="C123" s="45"/>
      <c r="E123" s="41"/>
      <c r="F123" s="42"/>
      <c r="G123" s="43"/>
      <c r="H123" s="42"/>
      <c r="I123" s="43"/>
      <c r="J123" s="44"/>
    </row>
    <row r="124" spans="1:10" ht="18" customHeight="1">
      <c r="A124" s="45"/>
      <c r="B124" s="45"/>
      <c r="C124" s="45"/>
      <c r="E124" s="41"/>
      <c r="F124" s="42"/>
      <c r="G124" s="43"/>
      <c r="H124" s="42"/>
      <c r="I124" s="43"/>
      <c r="J124" s="44"/>
    </row>
    <row r="125" spans="1:10" ht="18" customHeight="1">
      <c r="A125" s="45"/>
      <c r="B125" s="45"/>
      <c r="C125" s="45"/>
      <c r="E125" s="41"/>
      <c r="F125" s="42"/>
      <c r="G125" s="43"/>
      <c r="H125" s="42"/>
      <c r="I125" s="43"/>
      <c r="J125" s="44"/>
    </row>
    <row r="126" spans="1:10" ht="18" customHeight="1">
      <c r="A126" s="45"/>
      <c r="B126" s="45"/>
      <c r="C126" s="45"/>
      <c r="E126" s="41"/>
      <c r="F126" s="42"/>
      <c r="G126" s="43"/>
      <c r="H126" s="42"/>
      <c r="I126" s="43"/>
      <c r="J126" s="44"/>
    </row>
    <row r="127" spans="1:10" ht="18" customHeight="1">
      <c r="A127" s="45"/>
      <c r="B127" s="45"/>
      <c r="C127" s="45"/>
      <c r="E127" s="41"/>
      <c r="F127" s="42"/>
      <c r="G127" s="43"/>
      <c r="H127" s="42"/>
      <c r="I127" s="43"/>
      <c r="J127" s="44"/>
    </row>
    <row r="128" spans="1:10" ht="18" customHeight="1">
      <c r="A128" s="45"/>
      <c r="B128" s="45"/>
      <c r="C128" s="45"/>
      <c r="E128" s="41"/>
      <c r="F128" s="42"/>
      <c r="G128" s="43"/>
      <c r="H128" s="42"/>
      <c r="I128" s="43"/>
      <c r="J128" s="44"/>
    </row>
    <row r="129" spans="1:10" ht="18" customHeight="1">
      <c r="A129" s="45"/>
      <c r="B129" s="45"/>
      <c r="C129" s="45"/>
      <c r="E129" s="41"/>
      <c r="F129" s="42"/>
      <c r="G129" s="43"/>
      <c r="H129" s="42"/>
      <c r="I129" s="43"/>
      <c r="J129" s="44"/>
    </row>
    <row r="130" spans="1:10" ht="18" customHeight="1">
      <c r="A130" s="45"/>
      <c r="B130" s="45"/>
      <c r="C130" s="45"/>
      <c r="E130" s="41"/>
      <c r="F130" s="42"/>
      <c r="G130" s="43"/>
      <c r="H130" s="42"/>
      <c r="I130" s="43"/>
      <c r="J130" s="44"/>
    </row>
    <row r="131" spans="1:10" ht="18" customHeight="1">
      <c r="A131" s="45"/>
      <c r="B131" s="45"/>
      <c r="C131" s="45"/>
      <c r="D131" s="46"/>
      <c r="E131" s="41"/>
      <c r="F131" s="42"/>
      <c r="G131" s="43"/>
      <c r="H131" s="42"/>
      <c r="I131" s="43"/>
      <c r="J131" s="44"/>
    </row>
    <row r="132" spans="1:10" ht="18" customHeight="1">
      <c r="A132" s="45"/>
      <c r="B132" s="45"/>
      <c r="C132" s="45"/>
      <c r="D132" s="46"/>
      <c r="E132" s="41"/>
      <c r="F132" s="42"/>
      <c r="G132" s="43"/>
      <c r="H132" s="42"/>
      <c r="I132" s="43"/>
      <c r="J132" s="44"/>
    </row>
    <row r="133" spans="1:10" ht="18" customHeight="1">
      <c r="A133" s="45"/>
      <c r="B133" s="45"/>
      <c r="C133" s="45"/>
      <c r="D133" s="46"/>
      <c r="E133" s="41"/>
      <c r="F133" s="42"/>
      <c r="G133" s="43"/>
      <c r="H133" s="42"/>
      <c r="I133" s="43"/>
      <c r="J133" s="44"/>
    </row>
    <row r="134" spans="1:10" ht="18" customHeight="1">
      <c r="A134" s="45"/>
      <c r="B134" s="45"/>
      <c r="C134" s="45"/>
      <c r="D134" s="46"/>
      <c r="E134" s="41"/>
      <c r="F134" s="42"/>
      <c r="G134" s="43"/>
      <c r="H134" s="42"/>
      <c r="I134" s="43"/>
      <c r="J134" s="44"/>
    </row>
    <row r="135" spans="1:10" ht="18" customHeight="1">
      <c r="A135" s="45"/>
      <c r="B135" s="45"/>
      <c r="C135" s="45"/>
      <c r="D135" s="46"/>
      <c r="E135" s="41"/>
      <c r="F135" s="42"/>
      <c r="G135" s="43"/>
      <c r="H135" s="42"/>
      <c r="I135" s="43"/>
      <c r="J135" s="44"/>
    </row>
    <row r="136" spans="1:10" ht="18" customHeight="1">
      <c r="A136" s="45"/>
      <c r="B136" s="45"/>
      <c r="C136" s="45"/>
      <c r="D136" s="46"/>
      <c r="F136" s="47"/>
      <c r="G136" s="48"/>
      <c r="H136" s="47"/>
      <c r="I136" s="48"/>
      <c r="J136" s="49"/>
    </row>
    <row r="137" spans="1:10" ht="18" customHeight="1">
      <c r="A137" s="45"/>
      <c r="B137" s="45"/>
      <c r="C137" s="45"/>
      <c r="D137" s="46"/>
      <c r="F137" s="47"/>
      <c r="G137" s="48"/>
      <c r="H137" s="47"/>
      <c r="I137" s="48"/>
      <c r="J137" s="49"/>
    </row>
    <row r="138" spans="1:10" ht="18" customHeight="1">
      <c r="A138" s="45"/>
      <c r="B138" s="45"/>
      <c r="C138" s="45"/>
      <c r="D138" s="46"/>
      <c r="F138" s="47"/>
      <c r="G138" s="48"/>
      <c r="H138" s="47"/>
      <c r="I138" s="48"/>
      <c r="J138" s="49"/>
    </row>
    <row r="139" spans="1:10" ht="18" customHeight="1">
      <c r="A139" s="45"/>
      <c r="B139" s="45"/>
      <c r="C139" s="45"/>
      <c r="D139" s="46"/>
      <c r="F139" s="47"/>
      <c r="G139" s="48"/>
      <c r="H139" s="47"/>
      <c r="I139" s="48"/>
      <c r="J139" s="49"/>
    </row>
    <row r="140" spans="1:10" ht="18" customHeight="1">
      <c r="A140" s="45"/>
      <c r="B140" s="45"/>
      <c r="C140" s="45"/>
      <c r="D140" s="46"/>
      <c r="F140" s="47"/>
      <c r="G140" s="48"/>
      <c r="H140" s="47"/>
      <c r="I140" s="48"/>
      <c r="J140" s="49"/>
    </row>
    <row r="141" spans="1:10" ht="18" customHeight="1">
      <c r="A141" s="45"/>
      <c r="B141" s="45"/>
      <c r="C141" s="45"/>
      <c r="D141" s="46"/>
      <c r="F141" s="47"/>
      <c r="G141" s="48"/>
      <c r="H141" s="47"/>
      <c r="I141" s="48"/>
      <c r="J141" s="49"/>
    </row>
    <row r="142" spans="1:10" ht="18" customHeight="1">
      <c r="A142" s="45"/>
      <c r="B142" s="45"/>
      <c r="C142" s="45"/>
      <c r="D142" s="46"/>
      <c r="F142" s="47"/>
      <c r="G142" s="48"/>
      <c r="H142" s="47"/>
      <c r="I142" s="48"/>
      <c r="J142" s="49"/>
    </row>
    <row r="143" spans="1:10" ht="18" customHeight="1">
      <c r="A143" s="45"/>
      <c r="B143" s="45"/>
      <c r="C143" s="45"/>
      <c r="D143" s="46"/>
      <c r="F143" s="47"/>
      <c r="G143" s="48"/>
      <c r="H143" s="47"/>
      <c r="I143" s="48"/>
      <c r="J143" s="49"/>
    </row>
    <row r="144" spans="2:10" ht="18" customHeight="1">
      <c r="B144" s="45"/>
      <c r="C144" s="45"/>
      <c r="D144" s="46"/>
      <c r="F144" s="47"/>
      <c r="G144" s="48"/>
      <c r="H144" s="47"/>
      <c r="I144" s="48"/>
      <c r="J144" s="49"/>
    </row>
    <row r="145" spans="6:10" ht="18" customHeight="1">
      <c r="F145" s="47"/>
      <c r="G145" s="48"/>
      <c r="H145" s="47"/>
      <c r="I145" s="48"/>
      <c r="J145" s="49"/>
    </row>
    <row r="146" spans="6:10" ht="18" customHeight="1">
      <c r="F146" s="47"/>
      <c r="G146" s="48"/>
      <c r="H146" s="47"/>
      <c r="I146" s="48"/>
      <c r="J146" s="49"/>
    </row>
    <row r="147" spans="6:10" ht="18" customHeight="1">
      <c r="F147" s="47"/>
      <c r="G147" s="48"/>
      <c r="H147" s="47"/>
      <c r="I147" s="48"/>
      <c r="J147" s="49"/>
    </row>
    <row r="148" spans="6:10" ht="18" customHeight="1">
      <c r="F148" s="47"/>
      <c r="G148" s="48"/>
      <c r="H148" s="47"/>
      <c r="I148" s="48"/>
      <c r="J148" s="49"/>
    </row>
    <row r="149" spans="6:10" ht="18" customHeight="1">
      <c r="F149" s="47"/>
      <c r="G149" s="48"/>
      <c r="H149" s="47"/>
      <c r="I149" s="48"/>
      <c r="J149" s="49"/>
    </row>
    <row r="150" spans="6:10" ht="18" customHeight="1">
      <c r="F150" s="47"/>
      <c r="G150" s="48"/>
      <c r="H150" s="47"/>
      <c r="I150" s="48"/>
      <c r="J150" s="49"/>
    </row>
    <row r="151" spans="6:10" ht="18" customHeight="1">
      <c r="F151" s="47"/>
      <c r="G151" s="48"/>
      <c r="H151" s="47"/>
      <c r="I151" s="48"/>
      <c r="J151" s="49"/>
    </row>
    <row r="152" spans="6:10" ht="18" customHeight="1">
      <c r="F152" s="47"/>
      <c r="G152" s="48"/>
      <c r="H152" s="47"/>
      <c r="I152" s="48"/>
      <c r="J152" s="49"/>
    </row>
    <row r="153" spans="6:10" ht="18" customHeight="1">
      <c r="F153" s="47"/>
      <c r="G153" s="48"/>
      <c r="H153" s="47"/>
      <c r="I153" s="48"/>
      <c r="J153" s="49"/>
    </row>
    <row r="154" spans="6:10" ht="18" customHeight="1">
      <c r="F154" s="47"/>
      <c r="G154" s="48"/>
      <c r="H154" s="47"/>
      <c r="I154" s="48"/>
      <c r="J154" s="49"/>
    </row>
    <row r="155" spans="6:10" ht="18" customHeight="1">
      <c r="F155" s="47"/>
      <c r="G155" s="48"/>
      <c r="H155" s="47"/>
      <c r="I155" s="48"/>
      <c r="J155" s="49"/>
    </row>
    <row r="156" spans="6:10" ht="18" customHeight="1">
      <c r="F156" s="47"/>
      <c r="G156" s="48"/>
      <c r="H156" s="47"/>
      <c r="I156" s="48"/>
      <c r="J156" s="49"/>
    </row>
    <row r="157" spans="6:10" ht="18" customHeight="1">
      <c r="F157" s="47"/>
      <c r="G157" s="48"/>
      <c r="H157" s="47"/>
      <c r="I157" s="48"/>
      <c r="J157" s="49"/>
    </row>
    <row r="158" spans="6:10" ht="18" customHeight="1">
      <c r="F158" s="47"/>
      <c r="G158" s="48"/>
      <c r="H158" s="47"/>
      <c r="I158" s="48"/>
      <c r="J158" s="49"/>
    </row>
    <row r="159" spans="6:10" ht="18" customHeight="1">
      <c r="F159" s="47"/>
      <c r="G159" s="48"/>
      <c r="H159" s="47"/>
      <c r="I159" s="48"/>
      <c r="J159" s="49"/>
    </row>
    <row r="160" spans="6:10" ht="18" customHeight="1">
      <c r="F160" s="47"/>
      <c r="G160" s="48"/>
      <c r="H160" s="47"/>
      <c r="I160" s="48"/>
      <c r="J160" s="49"/>
    </row>
    <row r="161" spans="6:10" ht="18" customHeight="1">
      <c r="F161" s="47"/>
      <c r="G161" s="48"/>
      <c r="H161" s="47"/>
      <c r="I161" s="48"/>
      <c r="J161" s="49"/>
    </row>
    <row r="162" spans="6:10" ht="18" customHeight="1">
      <c r="F162" s="47"/>
      <c r="G162" s="48"/>
      <c r="H162" s="47"/>
      <c r="I162" s="48"/>
      <c r="J162" s="49"/>
    </row>
    <row r="163" spans="6:10" ht="18" customHeight="1">
      <c r="F163" s="47"/>
      <c r="G163" s="48"/>
      <c r="H163" s="47"/>
      <c r="I163" s="48"/>
      <c r="J163" s="49"/>
    </row>
    <row r="164" spans="6:10" ht="18" customHeight="1">
      <c r="F164" s="47"/>
      <c r="G164" s="48"/>
      <c r="H164" s="47"/>
      <c r="I164" s="48"/>
      <c r="J164" s="49"/>
    </row>
    <row r="165" spans="6:10" ht="18" customHeight="1">
      <c r="F165" s="50"/>
      <c r="I165" s="51"/>
      <c r="J165" s="49"/>
    </row>
    <row r="166" spans="6:10" ht="18" customHeight="1">
      <c r="F166" s="50"/>
      <c r="I166" s="51"/>
      <c r="J166" s="49"/>
    </row>
    <row r="167" spans="6:10" ht="18" customHeight="1">
      <c r="F167" s="50"/>
      <c r="I167" s="51"/>
      <c r="J167" s="49"/>
    </row>
    <row r="168" spans="6:10" ht="18" customHeight="1">
      <c r="F168" s="50"/>
      <c r="I168" s="51"/>
      <c r="J168" s="49"/>
    </row>
    <row r="169" spans="6:10" ht="18" customHeight="1">
      <c r="F169" s="50"/>
      <c r="I169" s="51"/>
      <c r="J169" s="49"/>
    </row>
    <row r="170" spans="6:10" ht="18" customHeight="1">
      <c r="F170" s="50"/>
      <c r="I170" s="51"/>
      <c r="J170" s="49"/>
    </row>
    <row r="171" spans="6:10" ht="18" customHeight="1">
      <c r="F171" s="50"/>
      <c r="I171" s="51"/>
      <c r="J171" s="49"/>
    </row>
    <row r="172" spans="6:10" ht="18" customHeight="1">
      <c r="F172" s="50"/>
      <c r="I172" s="51"/>
      <c r="J172" s="49"/>
    </row>
    <row r="173" spans="6:10" ht="18" customHeight="1">
      <c r="F173" s="50"/>
      <c r="I173" s="51"/>
      <c r="J173" s="49"/>
    </row>
    <row r="174" spans="6:10" ht="18" customHeight="1">
      <c r="F174" s="50"/>
      <c r="I174" s="51"/>
      <c r="J174" s="49"/>
    </row>
    <row r="175" spans="6:10" ht="18" customHeight="1">
      <c r="F175" s="50"/>
      <c r="I175" s="51"/>
      <c r="J175" s="49"/>
    </row>
    <row r="176" spans="6:10" ht="18" customHeight="1">
      <c r="F176" s="50"/>
      <c r="I176" s="51"/>
      <c r="J176" s="49"/>
    </row>
    <row r="177" spans="6:10" ht="18" customHeight="1">
      <c r="F177" s="50"/>
      <c r="I177" s="51"/>
      <c r="J177" s="49"/>
    </row>
    <row r="178" spans="6:10" ht="18" customHeight="1">
      <c r="F178" s="50"/>
      <c r="I178" s="51"/>
      <c r="J178" s="49"/>
    </row>
    <row r="179" spans="6:10" ht="18" customHeight="1">
      <c r="F179" s="50"/>
      <c r="I179" s="51"/>
      <c r="J179" s="49"/>
    </row>
    <row r="180" spans="6:10" ht="18" customHeight="1">
      <c r="F180" s="50"/>
      <c r="I180" s="51"/>
      <c r="J180" s="49"/>
    </row>
    <row r="181" spans="6:10" ht="18" customHeight="1">
      <c r="F181" s="50"/>
      <c r="I181" s="51"/>
      <c r="J181" s="49"/>
    </row>
    <row r="182" spans="6:10" ht="18" customHeight="1">
      <c r="F182" s="50"/>
      <c r="I182" s="51"/>
      <c r="J182" s="49"/>
    </row>
    <row r="183" spans="6:10" ht="18" customHeight="1">
      <c r="F183" s="50"/>
      <c r="I183" s="51"/>
      <c r="J183" s="49"/>
    </row>
    <row r="184" spans="6:10" ht="18" customHeight="1">
      <c r="F184" s="50"/>
      <c r="I184" s="51"/>
      <c r="J184" s="49"/>
    </row>
    <row r="185" spans="6:10" ht="18" customHeight="1">
      <c r="F185" s="50"/>
      <c r="I185" s="51"/>
      <c r="J185" s="49"/>
    </row>
    <row r="186" spans="6:10" ht="18" customHeight="1">
      <c r="F186" s="50"/>
      <c r="I186" s="51"/>
      <c r="J186" s="49"/>
    </row>
    <row r="187" spans="9:10" ht="18" customHeight="1">
      <c r="I187" s="51"/>
      <c r="J187" s="49"/>
    </row>
    <row r="188" spans="9:10" ht="18" customHeight="1">
      <c r="I188" s="51"/>
      <c r="J188" s="49"/>
    </row>
    <row r="189" spans="9:10" ht="18" customHeight="1">
      <c r="I189" s="51"/>
      <c r="J189" s="49"/>
    </row>
    <row r="190" spans="9:10" ht="18" customHeight="1">
      <c r="I190" s="51"/>
      <c r="J190" s="49"/>
    </row>
    <row r="191" spans="9:10" ht="18" customHeight="1">
      <c r="I191" s="51"/>
      <c r="J191" s="49"/>
    </row>
    <row r="192" spans="6:10" ht="18" customHeight="1">
      <c r="F192" s="49"/>
      <c r="I192" s="51"/>
      <c r="J192" s="49"/>
    </row>
    <row r="193" spans="9:10" ht="18" customHeight="1">
      <c r="I193" s="51"/>
      <c r="J193" s="49"/>
    </row>
    <row r="194" spans="9:10" ht="18" customHeight="1">
      <c r="I194" s="51"/>
      <c r="J194" s="49"/>
    </row>
    <row r="195" spans="9:10" ht="18" customHeight="1">
      <c r="I195" s="51"/>
      <c r="J195" s="49"/>
    </row>
    <row r="196" spans="6:10" ht="18" customHeight="1">
      <c r="F196" s="50"/>
      <c r="I196" s="51"/>
      <c r="J196" s="49"/>
    </row>
    <row r="197" spans="6:10" ht="18" customHeight="1">
      <c r="F197" s="50"/>
      <c r="I197" s="51"/>
      <c r="J197" s="49"/>
    </row>
    <row r="198" spans="6:10" ht="18" customHeight="1">
      <c r="F198" s="50"/>
      <c r="I198" s="51"/>
      <c r="J198" s="49"/>
    </row>
    <row r="199" spans="6:10" ht="18" customHeight="1">
      <c r="F199" s="50"/>
      <c r="I199" s="51"/>
      <c r="J199" s="49"/>
    </row>
    <row r="200" spans="6:10" ht="18" customHeight="1">
      <c r="F200" s="50"/>
      <c r="I200" s="51"/>
      <c r="J200" s="49"/>
    </row>
    <row r="201" spans="6:10" ht="18" customHeight="1">
      <c r="F201" s="50"/>
      <c r="I201" s="51"/>
      <c r="J201" s="49"/>
    </row>
    <row r="202" spans="6:10" ht="18" customHeight="1">
      <c r="F202" s="50"/>
      <c r="I202" s="51"/>
      <c r="J202" s="49"/>
    </row>
    <row r="203" spans="6:10" ht="18" customHeight="1">
      <c r="F203" s="50"/>
      <c r="I203" s="51"/>
      <c r="J203" s="49"/>
    </row>
    <row r="204" spans="6:10" ht="18" customHeight="1">
      <c r="F204" s="50"/>
      <c r="I204" s="51"/>
      <c r="J204" s="49"/>
    </row>
    <row r="205" spans="6:10" ht="18" customHeight="1">
      <c r="F205" s="50"/>
      <c r="I205" s="51"/>
      <c r="J205" s="49"/>
    </row>
    <row r="206" spans="6:10" ht="18" customHeight="1">
      <c r="F206" s="50"/>
      <c r="I206" s="51"/>
      <c r="J206" s="49"/>
    </row>
    <row r="207" spans="6:10" ht="18" customHeight="1">
      <c r="F207" s="50"/>
      <c r="I207" s="51"/>
      <c r="J207" s="49"/>
    </row>
    <row r="208" spans="6:10" ht="18" customHeight="1">
      <c r="F208" s="50"/>
      <c r="I208" s="51"/>
      <c r="J208" s="49"/>
    </row>
    <row r="209" spans="6:10" ht="18" customHeight="1">
      <c r="F209" s="50"/>
      <c r="I209" s="51"/>
      <c r="J209" s="49"/>
    </row>
    <row r="210" spans="6:10" ht="18" customHeight="1">
      <c r="F210" s="50"/>
      <c r="I210" s="51"/>
      <c r="J210" s="49"/>
    </row>
    <row r="211" spans="6:10" ht="18" customHeight="1">
      <c r="F211" s="50"/>
      <c r="I211" s="51"/>
      <c r="J211" s="49"/>
    </row>
    <row r="212" spans="6:10" ht="18" customHeight="1">
      <c r="F212" s="50"/>
      <c r="I212" s="51"/>
      <c r="J212" s="49"/>
    </row>
    <row r="213" spans="6:10" ht="18" customHeight="1">
      <c r="F213" s="50"/>
      <c r="I213" s="51"/>
      <c r="J213" s="49"/>
    </row>
    <row r="214" spans="6:10" ht="18" customHeight="1">
      <c r="F214" s="50"/>
      <c r="I214" s="51"/>
      <c r="J214" s="49"/>
    </row>
    <row r="215" spans="6:10" ht="18" customHeight="1">
      <c r="F215" s="50"/>
      <c r="I215" s="51"/>
      <c r="J215" s="49"/>
    </row>
    <row r="216" spans="6:10" ht="18" customHeight="1">
      <c r="F216" s="50"/>
      <c r="I216" s="51"/>
      <c r="J216" s="49"/>
    </row>
    <row r="217" spans="6:10" ht="18" customHeight="1">
      <c r="F217" s="50"/>
      <c r="I217" s="51"/>
      <c r="J217" s="49"/>
    </row>
    <row r="218" spans="6:10" ht="18" customHeight="1">
      <c r="F218" s="50"/>
      <c r="I218" s="51"/>
      <c r="J218" s="49"/>
    </row>
    <row r="219" spans="9:10" ht="18" customHeight="1">
      <c r="I219" s="51"/>
      <c r="J219" s="49"/>
    </row>
    <row r="220" spans="9:10" ht="18" customHeight="1">
      <c r="I220" s="51"/>
      <c r="J220" s="49"/>
    </row>
    <row r="221" spans="9:10" ht="18" customHeight="1">
      <c r="I221" s="51"/>
      <c r="J221" s="49"/>
    </row>
    <row r="222" spans="9:10" ht="18" customHeight="1">
      <c r="I222" s="51"/>
      <c r="J222" s="49"/>
    </row>
    <row r="223" spans="9:10" ht="18" customHeight="1">
      <c r="I223" s="51"/>
      <c r="J223" s="49"/>
    </row>
    <row r="224" spans="6:10" ht="18" customHeight="1">
      <c r="F224" s="49"/>
      <c r="I224" s="51"/>
      <c r="J224" s="49"/>
    </row>
    <row r="225" spans="9:10" ht="18" customHeight="1">
      <c r="I225" s="51"/>
      <c r="J225" s="49"/>
    </row>
    <row r="226" spans="9:10" ht="18" customHeight="1">
      <c r="I226" s="51"/>
      <c r="J226" s="49"/>
    </row>
    <row r="227" spans="9:10" ht="18" customHeight="1">
      <c r="I227" s="51"/>
      <c r="J227" s="49"/>
    </row>
    <row r="228" spans="6:10" ht="18" customHeight="1">
      <c r="F228" s="50"/>
      <c r="I228" s="51"/>
      <c r="J228" s="49"/>
    </row>
    <row r="229" spans="6:10" ht="18" customHeight="1">
      <c r="F229" s="50"/>
      <c r="I229" s="51"/>
      <c r="J229" s="49"/>
    </row>
    <row r="230" spans="6:10" ht="18" customHeight="1">
      <c r="F230" s="50"/>
      <c r="I230" s="51"/>
      <c r="J230" s="49"/>
    </row>
    <row r="231" spans="6:10" ht="18" customHeight="1">
      <c r="F231" s="50"/>
      <c r="I231" s="51"/>
      <c r="J231" s="49"/>
    </row>
    <row r="232" spans="6:10" ht="18" customHeight="1">
      <c r="F232" s="50"/>
      <c r="I232" s="51"/>
      <c r="J232" s="49"/>
    </row>
    <row r="233" spans="6:10" ht="18" customHeight="1">
      <c r="F233" s="50"/>
      <c r="I233" s="51"/>
      <c r="J233" s="49"/>
    </row>
    <row r="234" spans="6:10" ht="18" customHeight="1">
      <c r="F234" s="50"/>
      <c r="I234" s="51"/>
      <c r="J234" s="49"/>
    </row>
    <row r="235" spans="6:10" ht="18" customHeight="1">
      <c r="F235" s="50"/>
      <c r="I235" s="51"/>
      <c r="J235" s="49"/>
    </row>
    <row r="236" spans="6:10" ht="18" customHeight="1">
      <c r="F236" s="50"/>
      <c r="I236" s="51"/>
      <c r="J236" s="49"/>
    </row>
    <row r="237" spans="6:10" ht="18" customHeight="1">
      <c r="F237" s="50"/>
      <c r="I237" s="51"/>
      <c r="J237" s="49"/>
    </row>
    <row r="238" spans="6:10" ht="18" customHeight="1">
      <c r="F238" s="50"/>
      <c r="I238" s="51"/>
      <c r="J238" s="49"/>
    </row>
    <row r="239" spans="6:10" ht="18" customHeight="1">
      <c r="F239" s="50"/>
      <c r="I239" s="51"/>
      <c r="J239" s="49"/>
    </row>
    <row r="240" spans="6:10" ht="18" customHeight="1">
      <c r="F240" s="50"/>
      <c r="I240" s="51"/>
      <c r="J240" s="49"/>
    </row>
    <row r="241" spans="6:10" ht="18" customHeight="1">
      <c r="F241" s="50"/>
      <c r="I241" s="51"/>
      <c r="J241" s="49"/>
    </row>
    <row r="242" spans="6:10" ht="18" customHeight="1">
      <c r="F242" s="50"/>
      <c r="I242" s="51"/>
      <c r="J242" s="49"/>
    </row>
    <row r="243" spans="6:10" ht="18" customHeight="1">
      <c r="F243" s="50"/>
      <c r="I243" s="51"/>
      <c r="J243" s="49"/>
    </row>
    <row r="244" spans="6:10" ht="18" customHeight="1">
      <c r="F244" s="50"/>
      <c r="I244" s="51"/>
      <c r="J244" s="49"/>
    </row>
    <row r="245" spans="6:10" ht="18" customHeight="1">
      <c r="F245" s="50"/>
      <c r="I245" s="51"/>
      <c r="J245" s="49"/>
    </row>
    <row r="246" spans="6:10" ht="18" customHeight="1">
      <c r="F246" s="50"/>
      <c r="I246" s="51"/>
      <c r="J246" s="49"/>
    </row>
    <row r="247" spans="6:10" ht="18" customHeight="1">
      <c r="F247" s="50"/>
      <c r="I247" s="51"/>
      <c r="J247" s="49"/>
    </row>
    <row r="248" spans="6:10" ht="18" customHeight="1">
      <c r="F248" s="50"/>
      <c r="I248" s="51"/>
      <c r="J248" s="49"/>
    </row>
    <row r="249" spans="6:10" ht="18" customHeight="1">
      <c r="F249" s="50"/>
      <c r="I249" s="51"/>
      <c r="J249" s="49"/>
    </row>
    <row r="250" spans="6:10" ht="18" customHeight="1">
      <c r="F250" s="50"/>
      <c r="I250" s="51"/>
      <c r="J250" s="49"/>
    </row>
    <row r="251" spans="9:10" ht="18" customHeight="1">
      <c r="I251" s="51"/>
      <c r="J251" s="49"/>
    </row>
    <row r="252" spans="9:10" ht="18" customHeight="1">
      <c r="I252" s="51"/>
      <c r="J252" s="49"/>
    </row>
    <row r="253" spans="9:10" ht="18" customHeight="1">
      <c r="I253" s="51"/>
      <c r="J253" s="49"/>
    </row>
    <row r="254" spans="9:10" ht="18" customHeight="1">
      <c r="I254" s="51"/>
      <c r="J254" s="49"/>
    </row>
    <row r="255" spans="9:10" ht="18" customHeight="1">
      <c r="I255" s="51"/>
      <c r="J255" s="49"/>
    </row>
    <row r="256" spans="6:10" ht="18" customHeight="1">
      <c r="F256" s="49"/>
      <c r="I256" s="51"/>
      <c r="J256" s="49"/>
    </row>
    <row r="257" spans="9:10" ht="18" customHeight="1">
      <c r="I257" s="51"/>
      <c r="J257" s="49"/>
    </row>
    <row r="258" spans="9:10" ht="18" customHeight="1">
      <c r="I258" s="51"/>
      <c r="J258" s="49"/>
    </row>
    <row r="259" spans="9:10" ht="18" customHeight="1">
      <c r="I259" s="51"/>
      <c r="J259" s="49"/>
    </row>
    <row r="260" spans="6:10" ht="18" customHeight="1">
      <c r="F260" s="50"/>
      <c r="I260" s="51"/>
      <c r="J260" s="49"/>
    </row>
    <row r="261" spans="6:10" ht="18" customHeight="1">
      <c r="F261" s="50"/>
      <c r="I261" s="51"/>
      <c r="J261" s="49"/>
    </row>
    <row r="262" spans="6:10" ht="18" customHeight="1">
      <c r="F262" s="50"/>
      <c r="I262" s="51"/>
      <c r="J262" s="49"/>
    </row>
    <row r="263" spans="6:10" ht="18" customHeight="1">
      <c r="F263" s="50"/>
      <c r="I263" s="51"/>
      <c r="J263" s="49"/>
    </row>
    <row r="264" spans="6:10" ht="18" customHeight="1">
      <c r="F264" s="50"/>
      <c r="I264" s="51"/>
      <c r="J264" s="49"/>
    </row>
    <row r="265" spans="6:10" ht="18" customHeight="1">
      <c r="F265" s="50"/>
      <c r="I265" s="51"/>
      <c r="J265" s="49"/>
    </row>
    <row r="266" spans="6:10" ht="18" customHeight="1">
      <c r="F266" s="50"/>
      <c r="I266" s="51"/>
      <c r="J266" s="49"/>
    </row>
    <row r="267" spans="6:10" ht="18" customHeight="1">
      <c r="F267" s="50"/>
      <c r="I267" s="51"/>
      <c r="J267" s="49"/>
    </row>
    <row r="268" spans="6:10" ht="18" customHeight="1">
      <c r="F268" s="50"/>
      <c r="I268" s="51"/>
      <c r="J268" s="49"/>
    </row>
    <row r="269" spans="6:10" ht="18" customHeight="1">
      <c r="F269" s="50"/>
      <c r="I269" s="51"/>
      <c r="J269" s="49"/>
    </row>
    <row r="270" spans="6:10" ht="18" customHeight="1">
      <c r="F270" s="50"/>
      <c r="I270" s="51"/>
      <c r="J270" s="49"/>
    </row>
    <row r="271" spans="6:10" ht="18" customHeight="1">
      <c r="F271" s="50"/>
      <c r="I271" s="51"/>
      <c r="J271" s="49"/>
    </row>
    <row r="272" spans="6:10" ht="18" customHeight="1">
      <c r="F272" s="50"/>
      <c r="I272" s="51"/>
      <c r="J272" s="49"/>
    </row>
    <row r="273" spans="6:10" ht="18" customHeight="1">
      <c r="F273" s="50"/>
      <c r="I273" s="51"/>
      <c r="J273" s="49"/>
    </row>
    <row r="274" spans="6:10" ht="18" customHeight="1">
      <c r="F274" s="50"/>
      <c r="I274" s="51"/>
      <c r="J274" s="49"/>
    </row>
    <row r="275" spans="6:10" ht="18" customHeight="1">
      <c r="F275" s="50"/>
      <c r="I275" s="51"/>
      <c r="J275" s="49"/>
    </row>
    <row r="276" spans="6:10" ht="18" customHeight="1">
      <c r="F276" s="50"/>
      <c r="I276" s="51"/>
      <c r="J276" s="49"/>
    </row>
    <row r="277" spans="6:10" ht="18" customHeight="1">
      <c r="F277" s="50"/>
      <c r="I277" s="51"/>
      <c r="J277" s="49"/>
    </row>
    <row r="278" spans="6:10" ht="18" customHeight="1">
      <c r="F278" s="50"/>
      <c r="I278" s="51"/>
      <c r="J278" s="49"/>
    </row>
    <row r="279" spans="6:10" ht="18" customHeight="1">
      <c r="F279" s="50"/>
      <c r="I279" s="51"/>
      <c r="J279" s="49"/>
    </row>
    <row r="280" spans="6:10" ht="18" customHeight="1">
      <c r="F280" s="50"/>
      <c r="I280" s="51"/>
      <c r="J280" s="49"/>
    </row>
    <row r="281" spans="6:10" ht="18" customHeight="1">
      <c r="F281" s="50"/>
      <c r="I281" s="51"/>
      <c r="J281" s="49"/>
    </row>
    <row r="282" spans="6:10" ht="18" customHeight="1">
      <c r="F282" s="50"/>
      <c r="I282" s="51"/>
      <c r="J282" s="49"/>
    </row>
    <row r="283" spans="9:10" ht="18" customHeight="1">
      <c r="I283" s="51"/>
      <c r="J283" s="49"/>
    </row>
    <row r="284" spans="9:10" ht="18" customHeight="1">
      <c r="I284" s="51"/>
      <c r="J284" s="49"/>
    </row>
    <row r="285" spans="9:10" ht="18" customHeight="1">
      <c r="I285" s="51"/>
      <c r="J285" s="49"/>
    </row>
    <row r="286" spans="9:10" ht="18" customHeight="1">
      <c r="I286" s="51"/>
      <c r="J286" s="49"/>
    </row>
    <row r="287" spans="9:10" ht="18" customHeight="1">
      <c r="I287" s="51"/>
      <c r="J287" s="49"/>
    </row>
    <row r="288" spans="6:10" ht="18" customHeight="1">
      <c r="F288" s="49"/>
      <c r="I288" s="51"/>
      <c r="J288" s="49"/>
    </row>
    <row r="289" spans="9:10" ht="18" customHeight="1">
      <c r="I289" s="51"/>
      <c r="J289" s="49"/>
    </row>
    <row r="290" spans="9:10" ht="18" customHeight="1">
      <c r="I290" s="51"/>
      <c r="J290" s="49"/>
    </row>
    <row r="291" spans="9:10" ht="18" customHeight="1">
      <c r="I291" s="51"/>
      <c r="J291" s="49"/>
    </row>
    <row r="292" spans="6:10" ht="18" customHeight="1">
      <c r="F292" s="50"/>
      <c r="I292" s="51"/>
      <c r="J292" s="49"/>
    </row>
    <row r="293" spans="6:10" ht="18" customHeight="1">
      <c r="F293" s="50"/>
      <c r="I293" s="51"/>
      <c r="J293" s="49"/>
    </row>
    <row r="294" spans="6:10" ht="18" customHeight="1">
      <c r="F294" s="50"/>
      <c r="I294" s="51"/>
      <c r="J294" s="49"/>
    </row>
    <row r="295" spans="6:10" ht="18" customHeight="1">
      <c r="F295" s="50"/>
      <c r="I295" s="51"/>
      <c r="J295" s="49"/>
    </row>
    <row r="296" spans="6:10" ht="18" customHeight="1">
      <c r="F296" s="50"/>
      <c r="I296" s="51"/>
      <c r="J296" s="49"/>
    </row>
    <row r="297" spans="6:10" ht="18" customHeight="1">
      <c r="F297" s="50"/>
      <c r="I297" s="51"/>
      <c r="J297" s="49"/>
    </row>
    <row r="298" spans="6:10" ht="18" customHeight="1">
      <c r="F298" s="50"/>
      <c r="I298" s="51"/>
      <c r="J298" s="49"/>
    </row>
    <row r="299" spans="6:10" ht="18" customHeight="1">
      <c r="F299" s="50"/>
      <c r="I299" s="51"/>
      <c r="J299" s="49"/>
    </row>
    <row r="300" spans="6:10" ht="18" customHeight="1">
      <c r="F300" s="50"/>
      <c r="I300" s="51"/>
      <c r="J300" s="49"/>
    </row>
    <row r="301" spans="6:10" ht="18" customHeight="1">
      <c r="F301" s="50"/>
      <c r="I301" s="51"/>
      <c r="J301" s="49"/>
    </row>
    <row r="302" spans="6:10" ht="18" customHeight="1">
      <c r="F302" s="50"/>
      <c r="I302" s="51"/>
      <c r="J302" s="49"/>
    </row>
    <row r="303" spans="6:10" ht="18" customHeight="1">
      <c r="F303" s="50"/>
      <c r="I303" s="51"/>
      <c r="J303" s="49"/>
    </row>
    <row r="304" spans="6:10" ht="18" customHeight="1">
      <c r="F304" s="50"/>
      <c r="I304" s="51"/>
      <c r="J304" s="49"/>
    </row>
    <row r="305" spans="6:10" ht="18" customHeight="1">
      <c r="F305" s="50"/>
      <c r="I305" s="51"/>
      <c r="J305" s="49"/>
    </row>
    <row r="306" spans="6:10" ht="18" customHeight="1">
      <c r="F306" s="50"/>
      <c r="I306" s="51"/>
      <c r="J306" s="49"/>
    </row>
    <row r="307" spans="6:10" ht="18" customHeight="1">
      <c r="F307" s="50"/>
      <c r="I307" s="51"/>
      <c r="J307" s="49"/>
    </row>
    <row r="308" spans="6:10" ht="18" customHeight="1">
      <c r="F308" s="50"/>
      <c r="I308" s="51"/>
      <c r="J308" s="49"/>
    </row>
    <row r="309" spans="6:10" ht="18" customHeight="1">
      <c r="F309" s="50"/>
      <c r="I309" s="51"/>
      <c r="J309" s="49"/>
    </row>
    <row r="310" spans="6:10" ht="18" customHeight="1">
      <c r="F310" s="50"/>
      <c r="I310" s="51"/>
      <c r="J310" s="49"/>
    </row>
    <row r="311" spans="6:10" ht="18" customHeight="1">
      <c r="F311" s="50"/>
      <c r="I311" s="51"/>
      <c r="J311" s="49"/>
    </row>
    <row r="312" spans="6:10" ht="18" customHeight="1">
      <c r="F312" s="50"/>
      <c r="I312" s="51"/>
      <c r="J312" s="49"/>
    </row>
    <row r="313" spans="6:10" ht="18" customHeight="1">
      <c r="F313" s="50"/>
      <c r="I313" s="51"/>
      <c r="J313" s="49"/>
    </row>
    <row r="314" spans="6:10" ht="18" customHeight="1">
      <c r="F314" s="50"/>
      <c r="I314" s="51"/>
      <c r="J314" s="49"/>
    </row>
    <row r="315" spans="9:10" ht="18" customHeight="1">
      <c r="I315" s="51"/>
      <c r="J315" s="49"/>
    </row>
    <row r="316" spans="9:10" ht="18" customHeight="1">
      <c r="I316" s="51"/>
      <c r="J316" s="49"/>
    </row>
    <row r="317" spans="9:10" ht="18" customHeight="1">
      <c r="I317" s="51"/>
      <c r="J317" s="49"/>
    </row>
    <row r="318" spans="9:10" ht="18" customHeight="1">
      <c r="I318" s="51"/>
      <c r="J318" s="49"/>
    </row>
    <row r="319" spans="9:10" ht="18" customHeight="1">
      <c r="I319" s="51"/>
      <c r="J319" s="49"/>
    </row>
    <row r="320" spans="6:10" ht="18" customHeight="1">
      <c r="F320" s="49"/>
      <c r="I320" s="51"/>
      <c r="J320" s="49"/>
    </row>
    <row r="321" spans="9:10" ht="18" customHeight="1">
      <c r="I321" s="51"/>
      <c r="J321" s="49"/>
    </row>
    <row r="322" spans="9:10" ht="18" customHeight="1">
      <c r="I322" s="51"/>
      <c r="J322" s="49"/>
    </row>
    <row r="323" spans="9:10" ht="18" customHeight="1">
      <c r="I323" s="51"/>
      <c r="J323" s="49"/>
    </row>
    <row r="324" spans="6:10" ht="18" customHeight="1">
      <c r="F324" s="50"/>
      <c r="I324" s="51"/>
      <c r="J324" s="49"/>
    </row>
    <row r="325" spans="6:10" ht="18" customHeight="1">
      <c r="F325" s="50"/>
      <c r="I325" s="51"/>
      <c r="J325" s="49"/>
    </row>
    <row r="326" spans="6:10" ht="18" customHeight="1">
      <c r="F326" s="50"/>
      <c r="I326" s="51"/>
      <c r="J326" s="49"/>
    </row>
    <row r="327" spans="6:10" ht="18" customHeight="1">
      <c r="F327" s="50"/>
      <c r="I327" s="51"/>
      <c r="J327" s="49"/>
    </row>
    <row r="328" spans="6:10" ht="18" customHeight="1">
      <c r="F328" s="50"/>
      <c r="I328" s="51"/>
      <c r="J328" s="49"/>
    </row>
    <row r="329" spans="6:10" ht="18" customHeight="1">
      <c r="F329" s="50"/>
      <c r="I329" s="51"/>
      <c r="J329" s="49"/>
    </row>
    <row r="330" spans="6:10" ht="18" customHeight="1">
      <c r="F330" s="50"/>
      <c r="I330" s="51"/>
      <c r="J330" s="49"/>
    </row>
    <row r="331" spans="6:10" ht="18" customHeight="1">
      <c r="F331" s="50"/>
      <c r="I331" s="51"/>
      <c r="J331" s="49"/>
    </row>
    <row r="332" spans="6:10" ht="18" customHeight="1">
      <c r="F332" s="50"/>
      <c r="I332" s="51"/>
      <c r="J332" s="49"/>
    </row>
    <row r="333" spans="6:10" ht="18" customHeight="1">
      <c r="F333" s="50"/>
      <c r="I333" s="51"/>
      <c r="J333" s="49"/>
    </row>
    <row r="334" spans="6:10" ht="18" customHeight="1">
      <c r="F334" s="50"/>
      <c r="I334" s="51"/>
      <c r="J334" s="49"/>
    </row>
    <row r="335" spans="6:10" ht="18" customHeight="1">
      <c r="F335" s="50"/>
      <c r="I335" s="51"/>
      <c r="J335" s="49"/>
    </row>
    <row r="336" spans="6:10" ht="18" customHeight="1">
      <c r="F336" s="50"/>
      <c r="I336" s="51"/>
      <c r="J336" s="49"/>
    </row>
    <row r="337" spans="6:10" ht="18" customHeight="1">
      <c r="F337" s="50"/>
      <c r="I337" s="51"/>
      <c r="J337" s="49"/>
    </row>
    <row r="338" spans="6:10" ht="18" customHeight="1">
      <c r="F338" s="50"/>
      <c r="I338" s="51"/>
      <c r="J338" s="49"/>
    </row>
    <row r="339" spans="6:10" ht="18" customHeight="1">
      <c r="F339" s="50"/>
      <c r="I339" s="51"/>
      <c r="J339" s="49"/>
    </row>
    <row r="340" spans="6:10" ht="18" customHeight="1">
      <c r="F340" s="50"/>
      <c r="I340" s="51"/>
      <c r="J340" s="49"/>
    </row>
    <row r="341" spans="6:10" ht="18" customHeight="1">
      <c r="F341" s="50"/>
      <c r="I341" s="51"/>
      <c r="J341" s="49"/>
    </row>
    <row r="342" spans="6:10" ht="18" customHeight="1">
      <c r="F342" s="50"/>
      <c r="I342" s="51"/>
      <c r="J342" s="49"/>
    </row>
    <row r="343" spans="6:10" ht="18" customHeight="1">
      <c r="F343" s="50"/>
      <c r="I343" s="51"/>
      <c r="J343" s="49"/>
    </row>
    <row r="344" spans="6:10" ht="18" customHeight="1">
      <c r="F344" s="50"/>
      <c r="I344" s="51"/>
      <c r="J344" s="49"/>
    </row>
    <row r="345" spans="6:10" ht="18" customHeight="1">
      <c r="F345" s="50"/>
      <c r="I345" s="51"/>
      <c r="J345" s="49"/>
    </row>
    <row r="346" spans="6:10" ht="18" customHeight="1">
      <c r="F346" s="50"/>
      <c r="I346" s="51"/>
      <c r="J346" s="49"/>
    </row>
    <row r="347" spans="9:10" ht="18" customHeight="1">
      <c r="I347" s="51"/>
      <c r="J347" s="49"/>
    </row>
    <row r="348" spans="9:10" ht="18" customHeight="1">
      <c r="I348" s="51"/>
      <c r="J348" s="49"/>
    </row>
    <row r="349" spans="9:10" ht="18" customHeight="1">
      <c r="I349" s="51"/>
      <c r="J349" s="49"/>
    </row>
    <row r="350" spans="9:10" ht="18" customHeight="1">
      <c r="I350" s="51"/>
      <c r="J350" s="49"/>
    </row>
    <row r="351" spans="9:10" ht="18" customHeight="1">
      <c r="I351" s="51"/>
      <c r="J351" s="49"/>
    </row>
    <row r="352" spans="6:10" ht="18" customHeight="1">
      <c r="F352" s="49"/>
      <c r="I352" s="51"/>
      <c r="J352" s="49"/>
    </row>
    <row r="353" spans="9:10" ht="18" customHeight="1">
      <c r="I353" s="51"/>
      <c r="J353" s="49"/>
    </row>
    <row r="354" spans="9:10" ht="18" customHeight="1">
      <c r="I354" s="51"/>
      <c r="J354" s="49"/>
    </row>
    <row r="355" spans="9:10" ht="18" customHeight="1">
      <c r="I355" s="51"/>
      <c r="J355" s="49"/>
    </row>
    <row r="356" spans="6:10" ht="18" customHeight="1">
      <c r="F356" s="50"/>
      <c r="I356" s="51"/>
      <c r="J356" s="49"/>
    </row>
    <row r="357" spans="6:10" ht="18" customHeight="1">
      <c r="F357" s="50"/>
      <c r="I357" s="51"/>
      <c r="J357" s="49"/>
    </row>
    <row r="358" spans="6:10" ht="18" customHeight="1">
      <c r="F358" s="50"/>
      <c r="I358" s="51"/>
      <c r="J358" s="49"/>
    </row>
    <row r="359" spans="6:10" ht="18" customHeight="1">
      <c r="F359" s="50"/>
      <c r="I359" s="51"/>
      <c r="J359" s="49"/>
    </row>
    <row r="360" spans="6:10" ht="18" customHeight="1">
      <c r="F360" s="50"/>
      <c r="I360" s="51"/>
      <c r="J360" s="49"/>
    </row>
    <row r="361" spans="6:10" ht="18" customHeight="1">
      <c r="F361" s="50"/>
      <c r="I361" s="51"/>
      <c r="J361" s="49"/>
    </row>
    <row r="362" spans="6:10" ht="18" customHeight="1">
      <c r="F362" s="50"/>
      <c r="I362" s="51"/>
      <c r="J362" s="49"/>
    </row>
    <row r="363" spans="6:10" ht="18" customHeight="1">
      <c r="F363" s="50"/>
      <c r="I363" s="51"/>
      <c r="J363" s="49"/>
    </row>
    <row r="364" spans="6:10" ht="18" customHeight="1">
      <c r="F364" s="50"/>
      <c r="I364" s="51"/>
      <c r="J364" s="49"/>
    </row>
    <row r="365" spans="6:10" ht="18" customHeight="1">
      <c r="F365" s="50"/>
      <c r="I365" s="51"/>
      <c r="J365" s="49"/>
    </row>
    <row r="366" spans="6:10" ht="18" customHeight="1">
      <c r="F366" s="50"/>
      <c r="I366" s="51"/>
      <c r="J366" s="49"/>
    </row>
    <row r="367" spans="6:10" ht="18" customHeight="1">
      <c r="F367" s="50"/>
      <c r="I367" s="51"/>
      <c r="J367" s="49"/>
    </row>
    <row r="368" spans="6:10" ht="18" customHeight="1">
      <c r="F368" s="50"/>
      <c r="I368" s="51"/>
      <c r="J368" s="49"/>
    </row>
    <row r="369" spans="6:10" ht="18" customHeight="1">
      <c r="F369" s="50"/>
      <c r="I369" s="51"/>
      <c r="J369" s="49"/>
    </row>
    <row r="370" spans="6:10" ht="18" customHeight="1">
      <c r="F370" s="50"/>
      <c r="I370" s="51"/>
      <c r="J370" s="49"/>
    </row>
    <row r="371" spans="6:10" ht="18" customHeight="1">
      <c r="F371" s="50"/>
      <c r="I371" s="51"/>
      <c r="J371" s="49"/>
    </row>
    <row r="372" spans="6:10" ht="18" customHeight="1">
      <c r="F372" s="50"/>
      <c r="I372" s="51"/>
      <c r="J372" s="49"/>
    </row>
    <row r="373" spans="6:10" ht="18" customHeight="1">
      <c r="F373" s="50"/>
      <c r="I373" s="51"/>
      <c r="J373" s="49"/>
    </row>
    <row r="374" spans="6:10" ht="18" customHeight="1">
      <c r="F374" s="50"/>
      <c r="I374" s="51"/>
      <c r="J374" s="49"/>
    </row>
    <row r="375" spans="6:10" ht="18" customHeight="1">
      <c r="F375" s="50"/>
      <c r="I375" s="51"/>
      <c r="J375" s="49"/>
    </row>
    <row r="376" spans="6:10" ht="18" customHeight="1">
      <c r="F376" s="50"/>
      <c r="I376" s="51"/>
      <c r="J376" s="49"/>
    </row>
    <row r="377" spans="6:10" ht="18" customHeight="1">
      <c r="F377" s="50"/>
      <c r="I377" s="51"/>
      <c r="J377" s="49"/>
    </row>
    <row r="378" spans="6:10" ht="18" customHeight="1">
      <c r="F378" s="50"/>
      <c r="I378" s="51"/>
      <c r="J378" s="49"/>
    </row>
    <row r="379" spans="9:10" ht="18" customHeight="1">
      <c r="I379" s="51"/>
      <c r="J379" s="49"/>
    </row>
    <row r="380" spans="9:10" ht="18" customHeight="1">
      <c r="I380" s="51"/>
      <c r="J380" s="49"/>
    </row>
    <row r="381" spans="9:10" ht="18" customHeight="1">
      <c r="I381" s="51"/>
      <c r="J381" s="49"/>
    </row>
    <row r="382" spans="9:10" ht="18" customHeight="1">
      <c r="I382" s="51"/>
      <c r="J382" s="49"/>
    </row>
    <row r="383" spans="9:10" ht="18" customHeight="1">
      <c r="I383" s="51"/>
      <c r="J383" s="49"/>
    </row>
    <row r="384" spans="6:10" ht="18" customHeight="1">
      <c r="F384" s="49"/>
      <c r="I384" s="51"/>
      <c r="J384" s="49"/>
    </row>
    <row r="385" spans="9:10" ht="18" customHeight="1">
      <c r="I385" s="51"/>
      <c r="J385" s="49"/>
    </row>
    <row r="386" spans="9:10" ht="18" customHeight="1">
      <c r="I386" s="51"/>
      <c r="J386" s="49"/>
    </row>
    <row r="387" spans="9:10" ht="18" customHeight="1">
      <c r="I387" s="51"/>
      <c r="J387" s="49"/>
    </row>
    <row r="388" spans="6:10" ht="18" customHeight="1">
      <c r="F388" s="50"/>
      <c r="I388" s="51"/>
      <c r="J388" s="49"/>
    </row>
    <row r="389" spans="6:10" ht="18" customHeight="1">
      <c r="F389" s="50"/>
      <c r="I389" s="51"/>
      <c r="J389" s="49"/>
    </row>
    <row r="390" spans="6:10" ht="18" customHeight="1">
      <c r="F390" s="50"/>
      <c r="I390" s="51"/>
      <c r="J390" s="49"/>
    </row>
    <row r="391" spans="6:10" ht="18" customHeight="1">
      <c r="F391" s="50"/>
      <c r="I391" s="51"/>
      <c r="J391" s="49"/>
    </row>
    <row r="392" spans="6:10" ht="18" customHeight="1">
      <c r="F392" s="50"/>
      <c r="I392" s="51"/>
      <c r="J392" s="49"/>
    </row>
    <row r="393" spans="6:10" ht="18" customHeight="1">
      <c r="F393" s="50"/>
      <c r="I393" s="51"/>
      <c r="J393" s="49"/>
    </row>
    <row r="394" spans="6:10" ht="18" customHeight="1">
      <c r="F394" s="50"/>
      <c r="I394" s="51"/>
      <c r="J394" s="49"/>
    </row>
    <row r="395" spans="6:10" ht="18" customHeight="1">
      <c r="F395" s="50"/>
      <c r="I395" s="51"/>
      <c r="J395" s="49"/>
    </row>
    <row r="396" spans="6:10" ht="18" customHeight="1">
      <c r="F396" s="50"/>
      <c r="I396" s="51"/>
      <c r="J396" s="49"/>
    </row>
    <row r="397" spans="6:10" ht="18" customHeight="1">
      <c r="F397" s="50"/>
      <c r="I397" s="51"/>
      <c r="J397" s="49"/>
    </row>
    <row r="398" spans="6:10" ht="18" customHeight="1">
      <c r="F398" s="50"/>
      <c r="I398" s="51"/>
      <c r="J398" s="49"/>
    </row>
    <row r="399" spans="6:10" ht="18" customHeight="1">
      <c r="F399" s="50"/>
      <c r="I399" s="51"/>
      <c r="J399" s="49"/>
    </row>
    <row r="400" spans="6:10" ht="18" customHeight="1">
      <c r="F400" s="50"/>
      <c r="I400" s="51"/>
      <c r="J400" s="49"/>
    </row>
    <row r="401" spans="6:10" ht="18" customHeight="1">
      <c r="F401" s="50"/>
      <c r="I401" s="51"/>
      <c r="J401" s="49"/>
    </row>
    <row r="402" spans="6:10" ht="18" customHeight="1">
      <c r="F402" s="50"/>
      <c r="I402" s="51"/>
      <c r="J402" s="49"/>
    </row>
    <row r="403" spans="6:10" ht="18" customHeight="1">
      <c r="F403" s="50"/>
      <c r="I403" s="51"/>
      <c r="J403" s="49"/>
    </row>
    <row r="404" spans="6:10" ht="18" customHeight="1">
      <c r="F404" s="50"/>
      <c r="I404" s="51"/>
      <c r="J404" s="49"/>
    </row>
    <row r="405" spans="6:10" ht="18" customHeight="1">
      <c r="F405" s="50"/>
      <c r="I405" s="51"/>
      <c r="J405" s="49"/>
    </row>
    <row r="406" spans="6:10" ht="18" customHeight="1">
      <c r="F406" s="50"/>
      <c r="I406" s="51"/>
      <c r="J406" s="49"/>
    </row>
    <row r="407" spans="6:10" ht="18" customHeight="1">
      <c r="F407" s="50"/>
      <c r="I407" s="51"/>
      <c r="J407" s="49"/>
    </row>
    <row r="408" spans="6:10" ht="18" customHeight="1">
      <c r="F408" s="50"/>
      <c r="I408" s="51"/>
      <c r="J408" s="49"/>
    </row>
    <row r="409" spans="6:10" ht="18" customHeight="1">
      <c r="F409" s="50"/>
      <c r="I409" s="51"/>
      <c r="J409" s="49"/>
    </row>
    <row r="410" spans="6:10" ht="18" customHeight="1">
      <c r="F410" s="50"/>
      <c r="I410" s="51"/>
      <c r="J410" s="49"/>
    </row>
    <row r="411" spans="9:10" ht="18" customHeight="1">
      <c r="I411" s="51"/>
      <c r="J411" s="49"/>
    </row>
    <row r="412" spans="9:10" ht="18" customHeight="1">
      <c r="I412" s="51"/>
      <c r="J412" s="49"/>
    </row>
    <row r="413" spans="9:10" ht="18" customHeight="1">
      <c r="I413" s="51"/>
      <c r="J413" s="49"/>
    </row>
    <row r="414" spans="9:10" ht="18" customHeight="1">
      <c r="I414" s="51"/>
      <c r="J414" s="49"/>
    </row>
    <row r="415" spans="9:10" ht="18" customHeight="1">
      <c r="I415" s="51"/>
      <c r="J415" s="49"/>
    </row>
    <row r="416" spans="6:10" ht="18" customHeight="1">
      <c r="F416" s="49"/>
      <c r="I416" s="51"/>
      <c r="J416" s="49"/>
    </row>
    <row r="417" spans="9:10" ht="18" customHeight="1">
      <c r="I417" s="51"/>
      <c r="J417" s="49"/>
    </row>
    <row r="418" spans="9:10" ht="18" customHeight="1">
      <c r="I418" s="51"/>
      <c r="J418" s="49"/>
    </row>
    <row r="419" spans="9:10" ht="18" customHeight="1">
      <c r="I419" s="51"/>
      <c r="J419" s="49"/>
    </row>
  </sheetData>
  <sheetProtection/>
  <hyperlinks>
    <hyperlink ref="L110" r:id="rId1" display="http://webct.gcccd.net/SCRIPT/willard_141/scripts/designer/serve_student_mgmt.pl?REFRESH+COURSEMGMT+939656937"/>
    <hyperlink ref="M110" r:id="rId2" display="http://webct.gcccd.net/SCRIPT/willard_141/scripts/designer/serve_student_mgmt.pl?REFRESH+COURSEMGMT+939657059"/>
    <hyperlink ref="N110" r:id="rId3" display="http://webct.gcccd.net/SCRIPT/willard_141/scripts/designer/serve_student_mgmt.pl?REFRESH+COURSEMGMT+939657555"/>
    <hyperlink ref="O110" r:id="rId4" display="http://webct.gcccd.net/SCRIPT/willard_141/scripts/designer/serve_student_mgmt.pl?REFRESH+COURSEMGMT+936673083"/>
    <hyperlink ref="P110" r:id="rId5" display="http://webct.gcccd.net/SCRIPT/willard_141/scripts/designer/serve_student_mgmt.pl?REFRESH+COURSEMGMT+936673354"/>
    <hyperlink ref="Q110" r:id="rId6" display="http://webct.gcccd.net/SCRIPT/willard_141/scripts/designer/serve_student_mgmt.pl?REFRESH+COURSEMGMT+955425399"/>
    <hyperlink ref="R110" r:id="rId7" display="http://webct.gcccd.net/SCRIPT/willard_141/scripts/designer/serve_student_mgmt.pl?REFRESH+COURSEMGMT+943412441"/>
    <hyperlink ref="S110" r:id="rId8" display="http://webct.gcccd.net/SCRIPT/willard_141/scripts/designer/serve_student_mgmt.pl?REFRESH+COURSEMGMT+939677794"/>
    <hyperlink ref="T110" r:id="rId9" display="http://webct.gcccd.net/SCRIPT/willard_141/scripts/designer/serve_student_mgmt.pl?REFRESH+COURSEMGMT+941913074"/>
    <hyperlink ref="U110" r:id="rId10" display="http://webct.gcccd.net/SCRIPT/willard_141/scripts/designer/serve_student_mgmt.pl?REFRESH+COURSEMGMT+941926657"/>
    <hyperlink ref="V110" r:id="rId11" display="http://webct.gcccd.net/SCRIPT/willard_141/scripts/designer/serve_student_mgmt.pl?REFRESH+COURSEMGMT+1047332323"/>
    <hyperlink ref="W110" r:id="rId12" display="http://webct.gcccd.net/SCRIPT/willard_141/scripts/designer/serve_student_mgmt.pl?REFRESH+COURSEMGMT+953065752"/>
    <hyperlink ref="X110" r:id="rId13" display="http://webct.gcccd.net/SCRIPT/willard_141/scripts/designer/serve_student_mgmt.pl?REFRESH+COURSEMGMT+953066527"/>
    <hyperlink ref="Y110" r:id="rId14" display="http://webct.gcccd.net/SCRIPT/willard_141/scripts/designer/serve_student_mgmt.pl?REFRESH+COURSEMGMT+953066582"/>
    <hyperlink ref="Z110" r:id="rId15" display="http://webct.gcccd.net/SCRIPT/willard_141/scripts/designer/serve_student_mgmt.pl?REFRESH+COURSEMGMT+953066600"/>
    <hyperlink ref="AA110" r:id="rId16" display="http://webct.gcccd.net/SCRIPT/willard_141/scripts/designer/serve_student_mgmt.pl?REFRESH+COURSEMGMT+953066651"/>
    <hyperlink ref="AB110" r:id="rId17" display="http://webct.gcccd.net/SCRIPT/willard_141/scripts/designer/serve_student_mgmt.pl?REFRESH+COURSEMGMT+953066677"/>
    <hyperlink ref="AC110" r:id="rId18" display="http://webct.gcccd.net/SCRIPT/willard_141/scripts/designer/serve_student_mgmt.pl?REFRESH+COURSEMGMT+953066696"/>
    <hyperlink ref="AD110" r:id="rId19" display="http://webct.gcccd.net/SCRIPT/willard_141/scripts/designer/serve_student_mgmt.pl?REFRESH+COURSEMGMT+1047327898"/>
    <hyperlink ref="AE110" r:id="rId20" display="http://webct.gcccd.net/SCRIPT/willard_141/scripts/designer/serve_student_mgmt.pl?REFRESH+COURSEMGMT+1038355781"/>
    <hyperlink ref="AF110" r:id="rId21" display="http://webct.gcccd.net/SCRIPT/willard_141/scripts/designer/serve_student_mgmt.pl?REFRESH+COURSEMGMT+1038357138"/>
    <hyperlink ref="AG110" r:id="rId22" display="http://webct.gcccd.net/SCRIPT/willard_141/scripts/designer/serve_student_mgmt.pl?REFRESH+COURSEMGMT+1038375015"/>
    <hyperlink ref="AH110" r:id="rId23" display="http://webct.gcccd.net/SCRIPT/willard_141/scripts/designer/serve_student_mgmt.pl?REFRESH+COURSEMGMT+1038375231"/>
    <hyperlink ref="AI110" r:id="rId24" display="http://webct.gcccd.net/SCRIPT/willard_141/scripts/designer/serve_student_mgmt.pl?REFRESH+COURSEMGMT+1038375393"/>
    <hyperlink ref="AJ110" r:id="rId25" display="http://webct.gcccd.net/SCRIPT/willard_141/scripts/designer/serve_student_mgmt.pl?REFRESH+COURSEMGMT+1047328149"/>
    <hyperlink ref="AK110" r:id="rId26" display="http://webct.gcccd.net/SCRIPT/willard_141/scripts/designer/serve_student_mgmt.pl?REFRESH+COURSEMGMT+1038355781"/>
    <hyperlink ref="AL110" r:id="rId27" display="http://webct.gcccd.net/SCRIPT/willard_141/scripts/designer/serve_student_mgmt.pl?REFRESH+COURSEMGMT+1038357138"/>
    <hyperlink ref="AM110" r:id="rId28" display="http://webct.gcccd.net/SCRIPT/willard_141/scripts/designer/serve_student_mgmt.pl?REFRESH+COURSEMGMT+1038375015"/>
    <hyperlink ref="AN110" r:id="rId29" display="http://webct.gcccd.net/SCRIPT/willard_141/scripts/designer/serve_student_mgmt.pl?REFRESH+COURSEMGMT+1038375231"/>
    <hyperlink ref="AO110" r:id="rId30" display="http://webct.gcccd.net/SCRIPT/willard_141/scripts/designer/serve_student_mgmt.pl?REFRESH+COURSEMGMT+1038375393"/>
    <hyperlink ref="L111" r:id="rId31" display="javascript:top.update_breadcrumb('Submissions', '', '/SCRIPT/willard_141/scripts/designer/serve_quiz.pl?ACTION=SUBMISSIONS_SM&amp;ID=938716164',%200,%201,%201)"/>
    <hyperlink ref="L112" r:id="rId32" display="javascript:top.update_breadcrumb('Distribution', '', '/SCRIPT/willard_141/scripts/designer/serve_student_mgmt.pl?SHOWSTATS+COURSEMGMT+938716164',%200,%201,%201)"/>
    <hyperlink ref="M111" r:id="rId33" display="javascript:top.update_breadcrumb('Submissions', '', '/SCRIPT/willard_141/scripts/designer/serve_quiz.pl?ACTION=SUBMISSIONS_SM&amp;ID=939656937',%200,%201,%201)"/>
    <hyperlink ref="M112" r:id="rId34" display="javascript:top.update_breadcrumb('Distribution', '', '/SCRIPT/willard_141/scripts/designer/serve_student_mgmt.pl?SHOWSTATS+COURSEMGMT+939656937',%200,%201,%201)"/>
    <hyperlink ref="N111" r:id="rId35" display="javascript:top.update_breadcrumb('Submissions', '', '/SCRIPT/willard_141/scripts/designer/serve_quiz.pl?ACTION=SUBMISSIONS_SM&amp;ID=939657059',%200,%201,%201)"/>
    <hyperlink ref="N112" r:id="rId36" display="javascript:top.update_breadcrumb('Distribution', '', '/SCRIPT/willard_141/scripts/designer/serve_student_mgmt.pl?SHOWSTATS+COURSEMGMT+939657059',%200,%201,%201)"/>
    <hyperlink ref="O111" r:id="rId37" display="javascript:top.update_breadcrumb('Submissions', '', '/SCRIPT/willard_141/scripts/designer/serve_quiz.pl?ACTION=SUBMISSIONS_SM&amp;ID=939657555',%200,%201,%201)"/>
    <hyperlink ref="O112" r:id="rId38" display="javascript:top.update_breadcrumb('Distribution', '', '/SCRIPT/willard_141/scripts/designer/serve_student_mgmt.pl?SHOWSTATS+COURSEMGMT+939657555',%200,%201,%201)"/>
    <hyperlink ref="P111" r:id="rId39" display="javascript:top.update_breadcrumb('Submissions', '', '/SCRIPT/willard_141/scripts/designer/serve_quiz.pl?ACTION=SUBMISSIONS_SM&amp;ID=936673083',%200,%201,%201)"/>
    <hyperlink ref="P112" r:id="rId40" display="javascript:top.update_breadcrumb('Distribution', '', '/SCRIPT/willard_141/scripts/designer/serve_student_mgmt.pl?SHOWSTATS+COURSEMGMT+936673083',%200,%201,%201)"/>
    <hyperlink ref="Q111" r:id="rId41" display="javascript:top.update_breadcrumb('Submissions', '', '/SCRIPT/willard_141/scripts/designer/serve_quiz.pl?ACTION=SUBMISSIONS_SM&amp;ID=936673354',%200,%201,%201)"/>
    <hyperlink ref="Q112" r:id="rId42" display="javascript:top.update_breadcrumb('Distribution', '', '/SCRIPT/willard_141/scripts/designer/serve_student_mgmt.pl?SHOWSTATS+COURSEMGMT+936673354',%200,%201,%201)"/>
    <hyperlink ref="R111" r:id="rId43" display="javascript:top.update_breadcrumb('Submissions', '', '/SCRIPT/willard_141/scripts/designer/serve_quiz.pl?ACTION=SUBMISSIONS_SM&amp;ID=955425399',%200,%201,%201)"/>
    <hyperlink ref="R112" r:id="rId44" display="javascript:top.update_breadcrumb('Distribution', '', '/SCRIPT/willard_141/scripts/designer/serve_student_mgmt.pl?SHOWSTATS+COURSEMGMT+955425399',%200,%201,%201)"/>
    <hyperlink ref="S111" r:id="rId45" display="javascript:top.update_breadcrumb('Submissions', '', '/SCRIPT/willard_141/scripts/designer/serve_quiz.pl?ACTION=SUBMISSIONS_SM&amp;ID=943412441',%200,%201,%201)"/>
    <hyperlink ref="S112" r:id="rId46" display="javascript:top.update_breadcrumb('Distribution', '', '/SCRIPT/willard_141/scripts/designer/serve_student_mgmt.pl?SHOWSTATS+COURSEMGMT+943412441',%200,%201,%201)"/>
    <hyperlink ref="T111" r:id="rId47" display="javascript:top.update_breadcrumb('Submissions', '', '/SCRIPT/willard_141/scripts/designer/serve_quiz.pl?ACTION=SUBMISSIONS_SM&amp;ID=939677794',%200,%201,%201)"/>
    <hyperlink ref="T112" r:id="rId48" display="javascript:top.update_breadcrumb('Distribution', '', '/SCRIPT/willard_141/scripts/designer/serve_student_mgmt.pl?SHOWSTATS+COURSEMGMT+939677794',%200,%201,%201)"/>
    <hyperlink ref="U111" r:id="rId49" display="javascript:top.update_breadcrumb('Submissions', '', '/SCRIPT/willard_141/scripts/designer/serve_quiz.pl?ACTION=SUBMISSIONS_SM&amp;ID=941913074',%200,%201,%201)"/>
    <hyperlink ref="U112" r:id="rId50" display="javascript:top.update_breadcrumb('Distribution', '', '/SCRIPT/willard_141/scripts/designer/serve_student_mgmt.pl?SHOWSTATS+COURSEMGMT+941913074',%200,%201,%201)"/>
    <hyperlink ref="V111" r:id="rId51" display="javascript:top.update_breadcrumb('Submissions', '', '/SCRIPT/willard_141/scripts/designer/serve_quiz.pl?ACTION=SUBMISSIONS_SM&amp;ID=941926657',%200,%201,%201)"/>
    <hyperlink ref="V112" r:id="rId52" display="javascript:top.update_breadcrumb('Distribution', '', '/SCRIPT/willard_141/scripts/designer/serve_student_mgmt.pl?SHOWSTATS+COURSEMGMT+941926657',%200,%201,%201)"/>
    <hyperlink ref="W111" r:id="rId53" display="javascript:top.update_breadcrumb('Calculation Editor', '', '/SCRIPT/willard_141/scripts/designer/serve_student_mgmt.pl?EDITFORMULA+COURSEMGMT+1047332323',%200,%201,%201)"/>
    <hyperlink ref="W112" r:id="rId54" display="javascript:top.update_breadcrumb('Graph', '', '/SCRIPT/willard_141/scripts/designer/serve_student_mgmt.pl?SHOWSTATS+COURSEMGMT+1047332323',%200,%201,%201)"/>
    <hyperlink ref="X111" r:id="rId55" display="javascript:top.update_breadcrumb('Submissions', '', '/SCRIPT/willard_141/scripts/designer/serve_quiz.pl?ACTION=SUBMISSIONS_SM&amp;ID=953065752',%200,%201,%201)"/>
    <hyperlink ref="X112" r:id="rId56" display="javascript:top.update_breadcrumb('Distribution', '', '/SCRIPT/willard_141/scripts/designer/serve_student_mgmt.pl?SHOWSTATS+COURSEMGMT+953065752',%200,%201,%201)"/>
    <hyperlink ref="Y111" r:id="rId57" display="javascript:top.update_breadcrumb('Submissions', '', '/SCRIPT/willard_141/scripts/designer/serve_quiz.pl?ACTION=SUBMISSIONS_SM&amp;ID=953066527',%200,%201,%201)"/>
    <hyperlink ref="Y112" r:id="rId58" display="javascript:top.update_breadcrumb('Distribution', '', '/SCRIPT/willard_141/scripts/designer/serve_student_mgmt.pl?SHOWSTATS+COURSEMGMT+953066527',%200,%201,%201)"/>
    <hyperlink ref="Z111" r:id="rId59" display="javascript:top.update_breadcrumb('Submissions', '', '/SCRIPT/willard_141/scripts/designer/serve_quiz.pl?ACTION=SUBMISSIONS_SM&amp;ID=953066582',%200,%201,%201)"/>
    <hyperlink ref="Z112" r:id="rId60" display="javascript:top.update_breadcrumb('Distribution', '', '/SCRIPT/willard_141/scripts/designer/serve_student_mgmt.pl?SHOWSTATS+COURSEMGMT+953066582',%200,%201,%201)"/>
    <hyperlink ref="AA111" r:id="rId61" display="javascript:top.update_breadcrumb('Submissions', '', '/SCRIPT/willard_141/scripts/designer/serve_quiz.pl?ACTION=SUBMISSIONS_SM&amp;ID=953066600',%200,%201,%201)"/>
    <hyperlink ref="AA112" r:id="rId62" display="javascript:top.update_breadcrumb('Distribution', '', '/SCRIPT/willard_141/scripts/designer/serve_student_mgmt.pl?SHOWSTATS+COURSEMGMT+953066600',%200,%201,%201)"/>
    <hyperlink ref="AB111" r:id="rId63" display="javascript:top.update_breadcrumb('Submissions', '', '/SCRIPT/willard_141/scripts/designer/serve_quiz.pl?ACTION=SUBMISSIONS_SM&amp;ID=953066651',%200,%201,%201)"/>
    <hyperlink ref="AB112" r:id="rId64" display="javascript:top.update_breadcrumb('Distribution', '', '/SCRIPT/willard_141/scripts/designer/serve_student_mgmt.pl?SHOWSTATS+COURSEMGMT+953066651',%200,%201,%201)"/>
    <hyperlink ref="AC111" r:id="rId65" display="javascript:top.update_breadcrumb('Submissions', '', '/SCRIPT/willard_141/scripts/designer/serve_quiz.pl?ACTION=SUBMISSIONS_SM&amp;ID=953066677',%200,%201,%201)"/>
    <hyperlink ref="AC112" r:id="rId66" display="javascript:top.update_breadcrumb('Distribution', '', '/SCRIPT/willard_141/scripts/designer/serve_student_mgmt.pl?SHOWSTATS+COURSEMGMT+953066677',%200,%201,%201)"/>
    <hyperlink ref="AD111" r:id="rId67" display="javascript:top.update_breadcrumb('Submissions', '', '/SCRIPT/willard_141/scripts/designer/serve_quiz.pl?ACTION=SUBMISSIONS_SM&amp;ID=953066696',%200,%201,%201)"/>
    <hyperlink ref="AD112" r:id="rId68" display="javascript:top.update_breadcrumb('Distribution', '', '/SCRIPT/willard_141/scripts/designer/serve_student_mgmt.pl?SHOWSTATS+COURSEMGMT+953066696',%200,%201,%201)"/>
    <hyperlink ref="AE111" r:id="rId69" display="javascript:top.update_breadcrumb('Calculation Editor', '', '/SCRIPT/willard_141/scripts/designer/serve_student_mgmt.pl?EDITFORMULA+COURSEMGMT+1047327898',%200,%201,%201)"/>
    <hyperlink ref="AE112" r:id="rId70" display="javascript:top.update_breadcrumb('Graph', '', '/SCRIPT/willard_141/scripts/designer/serve_student_mgmt.pl?SHOWSTATS+COURSEMGMT+1047327898',%200,%201,%201)"/>
    <hyperlink ref="AF111" r:id="rId71" display="javascript:top.update_breadcrumb('Submissions', '', '/SCRIPT/willard_141/scripts/designer/serve_quiz.pl?ACTION=SUBMISSIONS_SM&amp;ID=1038355781',%200,%201,%201)"/>
    <hyperlink ref="AF112" r:id="rId72" display="javascript:top.update_breadcrumb('Distribution', '', '/SCRIPT/willard_141/scripts/designer/serve_student_mgmt.pl?SHOWSTATS+COURSEMGMT+1038355781',%200,%201,%201)"/>
    <hyperlink ref="AG111" r:id="rId73" display="javascript:top.update_breadcrumb('Submissions', '', '/SCRIPT/willard_141/scripts/designer/serve_quiz.pl?ACTION=SUBMISSIONS_SM&amp;ID=1038357137',%200,%201,%201)"/>
    <hyperlink ref="AG112" r:id="rId74" display="javascript:top.update_breadcrumb('Distribution', '', '/SCRIPT/willard_141/scripts/designer/serve_student_mgmt.pl?SHOWSTATS+COURSEMGMT+1038357138',%200,%201,%201)"/>
    <hyperlink ref="AH111" r:id="rId75" display="javascript:top.update_breadcrumb('Submissions', '', '/SCRIPT/willard_141/scripts/designer/serve_quiz.pl?ACTION=SUBMISSIONS_SM&amp;ID=1038375015',%200,%201,%201)"/>
    <hyperlink ref="AH112" r:id="rId76" display="javascript:top.update_breadcrumb('Distribution', '', '/SCRIPT/willard_141/scripts/designer/serve_student_mgmt.pl?SHOWSTATS+COURSEMGMT+1038375015',%200,%201,%201)"/>
    <hyperlink ref="AI111" r:id="rId77" display="javascript:top.update_breadcrumb('Submissions', '', '/SCRIPT/willard_141/scripts/designer/serve_quiz.pl?ACTION=SUBMISSIONS_SM&amp;ID=1038375230',%200,%201,%201)"/>
    <hyperlink ref="AI112" r:id="rId78" display="javascript:top.update_breadcrumb('Distribution', '', '/SCRIPT/willard_141/scripts/designer/serve_student_mgmt.pl?SHOWSTATS+COURSEMGMT+1038375231',%200,%201,%201)"/>
    <hyperlink ref="AJ111" r:id="rId79" display="javascript:top.update_breadcrumb('Submissions', '', '/SCRIPT/willard_141/scripts/designer/serve_quiz.pl?ACTION=SUBMISSIONS_SM&amp;ID=1038375393',%200,%201,%201)"/>
    <hyperlink ref="AJ112" r:id="rId80" display="javascript:top.update_breadcrumb('Distribution', '', '/SCRIPT/willard_141/scripts/designer/serve_student_mgmt.pl?SHOWSTATS+COURSEMGMT+1038375393',%200,%201,%201)"/>
    <hyperlink ref="AK111" r:id="rId81" display="javascript:top.update_breadcrumb('Calculation Editor', '', '/SCRIPT/willard_141/scripts/designer/serve_student_mgmt.pl?EDITFORMULA+COURSEMGMT+1047328149',%200,%201,%201)"/>
    <hyperlink ref="AK112" r:id="rId82" display="javascript:top.update_breadcrumb('Graph', '', '/SCRIPT/willard_141/scripts/designer/serve_student_mgmt.pl?SHOWSTATS+COURSEMGMT+1047328149',%200,%201,%201)"/>
    <hyperlink ref="AL111" r:id="rId83" display="javascript:top.update_breadcrumb('Submissions', '', '/SCRIPT/willard_141/scripts/designer/serve_quiz.pl?ACTION=SUBMISSIONS_SM&amp;ID=1038355781',%200,%201,%201)"/>
    <hyperlink ref="AL112" r:id="rId84" display="javascript:top.update_breadcrumb('Distribution', '', '/SCRIPT/willard_141/scripts/designer/serve_student_mgmt.pl?SHOWSTATS+COURSEMGMT+1038355781',%200,%201,%201)"/>
    <hyperlink ref="AM111" r:id="rId85" display="javascript:top.update_breadcrumb('Submissions', '', '/SCRIPT/willard_141/scripts/designer/serve_quiz.pl?ACTION=SUBMISSIONS_SM&amp;ID=1038357137',%200,%201,%201)"/>
    <hyperlink ref="AM112" r:id="rId86" display="javascript:top.update_breadcrumb('Distribution', '', '/SCRIPT/willard_141/scripts/designer/serve_student_mgmt.pl?SHOWSTATS+COURSEMGMT+1038357138',%200,%201,%201)"/>
    <hyperlink ref="AN111" r:id="rId87" display="javascript:top.update_breadcrumb('Submissions', '', '/SCRIPT/willard_141/scripts/designer/serve_quiz.pl?ACTION=SUBMISSIONS_SM&amp;ID=1038375015',%200,%201,%201)"/>
    <hyperlink ref="AN112" r:id="rId88" display="javascript:top.update_breadcrumb('Distribution', '', '/SCRIPT/willard_141/scripts/designer/serve_student_mgmt.pl?SHOWSTATS+COURSEMGMT+1038375015',%200,%201,%201)"/>
    <hyperlink ref="AO111" r:id="rId89" display="javascript:top.update_breadcrumb('Submissions', '', '/SCRIPT/willard_141/scripts/designer/serve_quiz.pl?ACTION=SUBMISSIONS_SM&amp;ID=1038375230',%200,%201,%201)"/>
    <hyperlink ref="AO112" r:id="rId90" display="javascript:top.update_breadcrumb('Distribution', '', '/SCRIPT/willard_141/scripts/designer/serve_student_mgmt.pl?SHOWSTATS+COURSEMGMT+1038375231',%200,%201,%201)"/>
    <hyperlink ref="IV110" r:id="rId91" display="javascript:top.update_breadcrumb('Edit Column Values', '', '/SCRIPT/willard_141/scripts/designer/serve_student_mgmt.pl?EDITCOL+COURSEMGMT+935695612',%200,%201,%201)"/>
    <hyperlink ref="AP110" r:id="rId92" display="http://webct.gcccd.net/SCRIPT/willard_141/scripts/designer/serve_student_mgmt.pl?REFRESH+COURSEMGMT+1047328149"/>
    <hyperlink ref="AQ110" r:id="rId93" display="http://webct.gcccd.net/SCRIPT/willard_141/scripts/designer/serve_student_mgmt.pl?REFRESH+COURSEMGMT+1047328149"/>
    <hyperlink ref="AP111" r:id="rId94" display="javascript:top.update_breadcrumb('Submissions', '', '/SCRIPT/willard_141/scripts/designer/serve_quiz.pl?ACTION=SUBMISSIONS_SM&amp;ID=1038375393',%200,%201,%201)"/>
    <hyperlink ref="AP112" r:id="rId95" display="javascript:top.update_breadcrumb('Distribution', '', '/SCRIPT/willard_141/scripts/designer/serve_student_mgmt.pl?SHOWSTATS+COURSEMGMT+1038375393',%200,%201,%201)"/>
    <hyperlink ref="AQ111" r:id="rId96" display="javascript:top.update_breadcrumb('Calculation Editor', '', '/SCRIPT/willard_141/scripts/designer/serve_student_mgmt.pl?EDITFORMULA+COURSEMGMT+1047328149',%200,%201,%201)"/>
    <hyperlink ref="AQ112" r:id="rId97" display="javascript:top.update_breadcrumb('Graph', '', '/SCRIPT/willard_141/scripts/designer/serve_student_mgmt.pl?SHOWSTATS+COURSEMGMT+1047328149',%200,%201,%201)"/>
    <hyperlink ref="L86" r:id="rId98" display="http://webct.gcccd.net/SCRIPT/willard_141/scripts/designer/serve_student_mgmt.pl?REFRESH+COURSEMGMT+939657059"/>
    <hyperlink ref="M86" r:id="rId99" display="http://webct.gcccd.net/SCRIPT/willard_141/scripts/designer/serve_student_mgmt.pl?REFRESH+COURSEMGMT+939657555"/>
    <hyperlink ref="N86" r:id="rId100" display="http://webct.gcccd.net/SCRIPT/willard_141/scripts/designer/serve_student_mgmt.pl?REFRESH+COURSEMGMT+936673083"/>
    <hyperlink ref="O86" r:id="rId101" display="http://webct.gcccd.net/SCRIPT/willard_141/scripts/designer/serve_student_mgmt.pl?REFRESH+COURSEMGMT+936673354"/>
    <hyperlink ref="P86" r:id="rId102" display="http://webct.gcccd.net/SCRIPT/willard_141/scripts/designer/serve_student_mgmt.pl?REFRESH+COURSEMGMT+955425399"/>
    <hyperlink ref="Q86" r:id="rId103" display="http://webct.gcccd.net/SCRIPT/willard_141/scripts/designer/serve_student_mgmt.pl?REFRESH+COURSEMGMT+943412441"/>
    <hyperlink ref="R86" r:id="rId104" display="http://webct.gcccd.net/SCRIPT/willard_141/scripts/designer/serve_student_mgmt.pl?REFRESH+COURSEMGMT+939677794"/>
    <hyperlink ref="S86" r:id="rId105" display="http://webct.gcccd.net/SCRIPT/willard_141/scripts/designer/serve_student_mgmt.pl?REFRESH+COURSEMGMT+941913074"/>
    <hyperlink ref="T86" r:id="rId106" display="http://webct.gcccd.net/SCRIPT/willard_141/scripts/designer/serve_student_mgmt.pl?REFRESH+COURSEMGMT+941926657"/>
    <hyperlink ref="U86" r:id="rId107" display="http://webct.gcccd.net/SCRIPT/willard_141/scripts/designer/serve_student_mgmt.pl?REFRESH+COURSEMGMT+1047332323"/>
    <hyperlink ref="V86" r:id="rId108" display="http://webct.gcccd.net/SCRIPT/willard_141/scripts/designer/serve_student_mgmt.pl?REFRESH+COURSEMGMT+953065752"/>
    <hyperlink ref="W86" r:id="rId109" display="http://webct.gcccd.net/SCRIPT/willard_141/scripts/designer/serve_student_mgmt.pl?REFRESH+COURSEMGMT+953066527"/>
    <hyperlink ref="X86" r:id="rId110" display="http://webct.gcccd.net/SCRIPT/willard_141/scripts/designer/serve_student_mgmt.pl?REFRESH+COURSEMGMT+953066582"/>
    <hyperlink ref="Y86" r:id="rId111" display="http://webct.gcccd.net/SCRIPT/willard_141/scripts/designer/serve_student_mgmt.pl?REFRESH+COURSEMGMT+953066600"/>
    <hyperlink ref="Z86" r:id="rId112" display="http://webct.gcccd.net/SCRIPT/willard_141/scripts/designer/serve_student_mgmt.pl?REFRESH+COURSEMGMT+953066651"/>
    <hyperlink ref="AA86" r:id="rId113" display="http://webct.gcccd.net/SCRIPT/willard_141/scripts/designer/serve_student_mgmt.pl?REFRESH+COURSEMGMT+953066677"/>
    <hyperlink ref="AB86" r:id="rId114" display="http://webct.gcccd.net/SCRIPT/willard_141/scripts/designer/serve_student_mgmt.pl?REFRESH+COURSEMGMT+953066696"/>
    <hyperlink ref="AC86" r:id="rId115" display="http://webct.gcccd.net/SCRIPT/willard_141/scripts/designer/serve_student_mgmt.pl?REFRESH+COURSEMGMT+1047327898"/>
    <hyperlink ref="AD86" r:id="rId116" display="http://webct.gcccd.net/SCRIPT/willard_141/scripts/designer/serve_student_mgmt.pl?REFRESH+COURSEMGMT+1038355781"/>
    <hyperlink ref="AE86" r:id="rId117" display="http://webct.gcccd.net/SCRIPT/willard_141/scripts/designer/serve_student_mgmt.pl?REFRESH+COURSEMGMT+1038357138"/>
    <hyperlink ref="AF86" r:id="rId118" display="http://webct.gcccd.net/SCRIPT/willard_141/scripts/designer/serve_student_mgmt.pl?REFRESH+COURSEMGMT+1038375015"/>
    <hyperlink ref="AG86" r:id="rId119" display="http://webct.gcccd.net/SCRIPT/willard_141/scripts/designer/serve_student_mgmt.pl?REFRESH+COURSEMGMT+1038375231"/>
    <hyperlink ref="AH86" r:id="rId120" display="http://webct.gcccd.net/SCRIPT/willard_141/scripts/designer/serve_student_mgmt.pl?REFRESH+COURSEMGMT+1038375393"/>
    <hyperlink ref="AI86" r:id="rId121" display="http://webct.gcccd.net/SCRIPT/willard_141/scripts/designer/serve_student_mgmt.pl?REFRESH+COURSEMGMT+1047328149"/>
    <hyperlink ref="AJ86" r:id="rId122" display="http://webct.gcccd.net/SCRIPT/willard_141/scripts/designer/serve_student_mgmt.pl?REFRESH+COURSEMGMT+1038355781"/>
    <hyperlink ref="AK86" r:id="rId123" display="http://webct.gcccd.net/SCRIPT/willard_141/scripts/designer/serve_student_mgmt.pl?REFRESH+COURSEMGMT+1038357138"/>
    <hyperlink ref="AL86" r:id="rId124" display="http://webct.gcccd.net/SCRIPT/willard_141/scripts/designer/serve_student_mgmt.pl?REFRESH+COURSEMGMT+1038375015"/>
    <hyperlink ref="AM86" r:id="rId125" display="http://webct.gcccd.net/SCRIPT/willard_141/scripts/designer/serve_student_mgmt.pl?REFRESH+COURSEMGMT+1038375231"/>
    <hyperlink ref="AN86" r:id="rId126" display="http://webct.gcccd.net/SCRIPT/willard_141/scripts/designer/serve_student_mgmt.pl?REFRESH+COURSEMGMT+1038375393"/>
    <hyperlink ref="L87" r:id="rId127" display="http://webct.gcccd.net/SCRIPT/willard_141/scripts/designer/serve_student_mgmt.pl?REFRESH+COURSEMGMT+939656937"/>
    <hyperlink ref="L88" r:id="rId128" display="javascript:top.update_breadcrumb('Submissions', '', '/SCRIPT/willard_141/scripts/designer/serve_quiz.pl?ACTION=SUBMISSIONS_SM&amp;ID=939656937',%200,%201,%201)"/>
    <hyperlink ref="M87" r:id="rId129" display="http://webct.gcccd.net/SCRIPT/willard_141/scripts/designer/serve_student_mgmt.pl?REFRESH+COURSEMGMT+939657059"/>
    <hyperlink ref="M88" r:id="rId130" display="javascript:top.update_breadcrumb('Submissions', '', '/SCRIPT/willard_141/scripts/designer/serve_quiz.pl?ACTION=SUBMISSIONS_SM&amp;ID=939657059',%200,%201,%201)"/>
    <hyperlink ref="N87" r:id="rId131" display="http://webct.gcccd.net/SCRIPT/willard_141/scripts/designer/serve_student_mgmt.pl?REFRESH+COURSEMGMT+939657555"/>
    <hyperlink ref="N88" r:id="rId132" display="javascript:top.update_breadcrumb('Submissions', '', '/SCRIPT/willard_141/scripts/designer/serve_quiz.pl?ACTION=SUBMISSIONS_SM&amp;ID=939657555',%200,%201,%201)"/>
    <hyperlink ref="O87" r:id="rId133" display="http://webct.gcccd.net/SCRIPT/willard_141/scripts/designer/serve_student_mgmt.pl?REFRESH+COURSEMGMT+936673083"/>
    <hyperlink ref="O88" r:id="rId134" display="javascript:top.update_breadcrumb('Submissions', '', '/SCRIPT/willard_141/scripts/designer/serve_quiz.pl?ACTION=SUBMISSIONS_SM&amp;ID=936673083',%200,%201,%201)"/>
    <hyperlink ref="P87" r:id="rId135" display="http://webct.gcccd.net/SCRIPT/willard_141/scripts/designer/serve_student_mgmt.pl?REFRESH+COURSEMGMT+936673354"/>
    <hyperlink ref="P88" r:id="rId136" display="javascript:top.update_breadcrumb('Submissions', '', '/SCRIPT/willard_141/scripts/designer/serve_quiz.pl?ACTION=SUBMISSIONS_SM&amp;ID=936673354',%200,%201,%201)"/>
    <hyperlink ref="Q87" r:id="rId137" display="http://webct.gcccd.net/SCRIPT/willard_141/scripts/designer/serve_student_mgmt.pl?REFRESH+COURSEMGMT+955425399"/>
    <hyperlink ref="Q88" r:id="rId138" display="javascript:top.update_breadcrumb('Submissions', '', '/SCRIPT/willard_141/scripts/designer/serve_quiz.pl?ACTION=SUBMISSIONS_SM&amp;ID=955425399',%200,%201,%201)"/>
    <hyperlink ref="R87" r:id="rId139" display="http://webct.gcccd.net/SCRIPT/willard_141/scripts/designer/serve_student_mgmt.pl?REFRESH+COURSEMGMT+943412441"/>
    <hyperlink ref="R88" r:id="rId140" display="javascript:top.update_breadcrumb('Submissions', '', '/SCRIPT/willard_141/scripts/designer/serve_quiz.pl?ACTION=SUBMISSIONS_SM&amp;ID=943412441',%200,%201,%201)"/>
    <hyperlink ref="S87" r:id="rId141" display="http://webct.gcccd.net/SCRIPT/willard_141/scripts/designer/serve_student_mgmt.pl?REFRESH+COURSEMGMT+939677794"/>
    <hyperlink ref="S88" r:id="rId142" display="javascript:top.update_breadcrumb('Submissions', '', '/SCRIPT/willard_141/scripts/designer/serve_quiz.pl?ACTION=SUBMISSIONS_SM&amp;ID=939677794',%200,%201,%201)"/>
    <hyperlink ref="T87" r:id="rId143" display="http://webct.gcccd.net/SCRIPT/willard_141/scripts/designer/serve_student_mgmt.pl?REFRESH+COURSEMGMT+941913074"/>
    <hyperlink ref="T88" r:id="rId144" display="javascript:top.update_breadcrumb('Submissions', '', '/SCRIPT/willard_141/scripts/designer/serve_quiz.pl?ACTION=SUBMISSIONS_SM&amp;ID=941913074',%200,%201,%201)"/>
    <hyperlink ref="U87" r:id="rId145" display="http://webct.gcccd.net/SCRIPT/willard_141/scripts/designer/serve_student_mgmt.pl?REFRESH+COURSEMGMT+941926657"/>
    <hyperlink ref="U88" r:id="rId146" display="javascript:top.update_breadcrumb('Submissions', '', '/SCRIPT/willard_141/scripts/designer/serve_quiz.pl?ACTION=SUBMISSIONS_SM&amp;ID=941926657',%200,%201,%201)"/>
    <hyperlink ref="V87" r:id="rId147" display="http://webct.gcccd.net/SCRIPT/willard_141/scripts/designer/serve_student_mgmt.pl?REFRESH+COURSEMGMT+1047332323"/>
    <hyperlink ref="V88" r:id="rId148" display="javascript:top.update_breadcrumb('Calculation Editor', '', '/SCRIPT/willard_141/scripts/designer/serve_student_mgmt.pl?EDITFORMULA+COURSEMGMT+1047332323',%200,%201,%201)"/>
    <hyperlink ref="W87" r:id="rId149" display="http://webct.gcccd.net/SCRIPT/willard_141/scripts/designer/serve_student_mgmt.pl?REFRESH+COURSEMGMT+953065752"/>
    <hyperlink ref="W88" r:id="rId150" display="javascript:top.update_breadcrumb('Submissions', '', '/SCRIPT/willard_141/scripts/designer/serve_quiz.pl?ACTION=SUBMISSIONS_SM&amp;ID=953065752',%200,%201,%201)"/>
    <hyperlink ref="X87" r:id="rId151" display="http://webct.gcccd.net/SCRIPT/willard_141/scripts/designer/serve_student_mgmt.pl?REFRESH+COURSEMGMT+953066527"/>
    <hyperlink ref="X88" r:id="rId152" display="javascript:top.update_breadcrumb('Submissions', '', '/SCRIPT/willard_141/scripts/designer/serve_quiz.pl?ACTION=SUBMISSIONS_SM&amp;ID=953066527',%200,%201,%201)"/>
    <hyperlink ref="Y87" r:id="rId153" display="http://webct.gcccd.net/SCRIPT/willard_141/scripts/designer/serve_student_mgmt.pl?REFRESH+COURSEMGMT+953066582"/>
    <hyperlink ref="Y88" r:id="rId154" display="javascript:top.update_breadcrumb('Submissions', '', '/SCRIPT/willard_141/scripts/designer/serve_quiz.pl?ACTION=SUBMISSIONS_SM&amp;ID=953066582',%200,%201,%201)"/>
    <hyperlink ref="Z87" r:id="rId155" display="http://webct.gcccd.net/SCRIPT/willard_141/scripts/designer/serve_student_mgmt.pl?REFRESH+COURSEMGMT+953066600"/>
    <hyperlink ref="Z88" r:id="rId156" display="javascript:top.update_breadcrumb('Submissions', '', '/SCRIPT/willard_141/scripts/designer/serve_quiz.pl?ACTION=SUBMISSIONS_SM&amp;ID=953066600',%200,%201,%201)"/>
    <hyperlink ref="AA87" r:id="rId157" display="http://webct.gcccd.net/SCRIPT/willard_141/scripts/designer/serve_student_mgmt.pl?REFRESH+COURSEMGMT+953066651"/>
    <hyperlink ref="AA88" r:id="rId158" display="javascript:top.update_breadcrumb('Submissions', '', '/SCRIPT/willard_141/scripts/designer/serve_quiz.pl?ACTION=SUBMISSIONS_SM&amp;ID=953066651',%200,%201,%201)"/>
    <hyperlink ref="AB87" r:id="rId159" display="http://webct.gcccd.net/SCRIPT/willard_141/scripts/designer/serve_student_mgmt.pl?REFRESH+COURSEMGMT+953066677"/>
    <hyperlink ref="AB88" r:id="rId160" display="javascript:top.update_breadcrumb('Submissions', '', '/SCRIPT/willard_141/scripts/designer/serve_quiz.pl?ACTION=SUBMISSIONS_SM&amp;ID=953066677',%200,%201,%201)"/>
    <hyperlink ref="AC87" r:id="rId161" display="http://webct.gcccd.net/SCRIPT/willard_141/scripts/designer/serve_student_mgmt.pl?REFRESH+COURSEMGMT+953066696"/>
    <hyperlink ref="AC88" r:id="rId162" display="javascript:top.update_breadcrumb('Submissions', '', '/SCRIPT/willard_141/scripts/designer/serve_quiz.pl?ACTION=SUBMISSIONS_SM&amp;ID=953066696',%200,%201,%201)"/>
    <hyperlink ref="AD87" r:id="rId163" display="http://webct.gcccd.net/SCRIPT/willard_141/scripts/designer/serve_student_mgmt.pl?REFRESH+COURSEMGMT+1047327898"/>
    <hyperlink ref="AD88" r:id="rId164" display="javascript:top.update_breadcrumb('Calculation Editor', '', '/SCRIPT/willard_141/scripts/designer/serve_student_mgmt.pl?EDITFORMULA+COURSEMGMT+1047327898',%200,%201,%201)"/>
    <hyperlink ref="AE87" r:id="rId165" display="http://webct.gcccd.net/SCRIPT/willard_141/scripts/designer/serve_student_mgmt.pl?REFRESH+COURSEMGMT+1038355781"/>
    <hyperlink ref="AE88" r:id="rId166" display="javascript:top.update_breadcrumb('Submissions', '', '/SCRIPT/willard_141/scripts/designer/serve_quiz.pl?ACTION=SUBMISSIONS_SM&amp;ID=1038355781',%200,%201,%201)"/>
    <hyperlink ref="AF87" r:id="rId167" display="http://webct.gcccd.net/SCRIPT/willard_141/scripts/designer/serve_student_mgmt.pl?REFRESH+COURSEMGMT+1038357138"/>
    <hyperlink ref="AF88" r:id="rId168" display="javascript:top.update_breadcrumb('Submissions', '', '/SCRIPT/willard_141/scripts/designer/serve_quiz.pl?ACTION=SUBMISSIONS_SM&amp;ID=1038357137',%200,%201,%201)"/>
    <hyperlink ref="AG87" r:id="rId169" display="http://webct.gcccd.net/SCRIPT/willard_141/scripts/designer/serve_student_mgmt.pl?REFRESH+COURSEMGMT+1038375015"/>
    <hyperlink ref="AG88" r:id="rId170" display="javascript:top.update_breadcrumb('Submissions', '', '/SCRIPT/willard_141/scripts/designer/serve_quiz.pl?ACTION=SUBMISSIONS_SM&amp;ID=1038375015',%200,%201,%201)"/>
    <hyperlink ref="AH87" r:id="rId171" display="http://webct.gcccd.net/SCRIPT/willard_141/scripts/designer/serve_student_mgmt.pl?REFRESH+COURSEMGMT+1038375231"/>
    <hyperlink ref="AH88" r:id="rId172" display="javascript:top.update_breadcrumb('Submissions', '', '/SCRIPT/willard_141/scripts/designer/serve_quiz.pl?ACTION=SUBMISSIONS_SM&amp;ID=1038375230',%200,%201,%201)"/>
    <hyperlink ref="AI87" r:id="rId173" display="http://webct.gcccd.net/SCRIPT/willard_141/scripts/designer/serve_student_mgmt.pl?REFRESH+COURSEMGMT+1038375393"/>
    <hyperlink ref="AI88" r:id="rId174" display="javascript:top.update_breadcrumb('Submissions', '', '/SCRIPT/willard_141/scripts/designer/serve_quiz.pl?ACTION=SUBMISSIONS_SM&amp;ID=1038375393',%200,%201,%201)"/>
    <hyperlink ref="AJ87" r:id="rId175" display="http://webct.gcccd.net/SCRIPT/willard_141/scripts/designer/serve_student_mgmt.pl?REFRESH+COURSEMGMT+1047328149"/>
    <hyperlink ref="AJ88" r:id="rId176" display="javascript:top.update_breadcrumb('Calculation Editor', '', '/SCRIPT/willard_141/scripts/designer/serve_student_mgmt.pl?EDITFORMULA+COURSEMGMT+1047328149',%200,%201,%201)"/>
    <hyperlink ref="AK87" r:id="rId177" display="http://webct.gcccd.net/SCRIPT/willard_141/scripts/designer/serve_student_mgmt.pl?REFRESH+COURSEMGMT+1038355781"/>
    <hyperlink ref="AK88" r:id="rId178" display="javascript:top.update_breadcrumb('Submissions', '', '/SCRIPT/willard_141/scripts/designer/serve_quiz.pl?ACTION=SUBMISSIONS_SM&amp;ID=1038355781',%200,%201,%201)"/>
    <hyperlink ref="AL87" r:id="rId179" display="http://webct.gcccd.net/SCRIPT/willard_141/scripts/designer/serve_student_mgmt.pl?REFRESH+COURSEMGMT+1038357138"/>
    <hyperlink ref="AL88" r:id="rId180" display="javascript:top.update_breadcrumb('Submissions', '', '/SCRIPT/willard_141/scripts/designer/serve_quiz.pl?ACTION=SUBMISSIONS_SM&amp;ID=1038357137',%200,%201,%201)"/>
    <hyperlink ref="AM87" r:id="rId181" display="http://webct.gcccd.net/SCRIPT/willard_141/scripts/designer/serve_student_mgmt.pl?REFRESH+COURSEMGMT+1038375015"/>
    <hyperlink ref="AM88" r:id="rId182" display="javascript:top.update_breadcrumb('Submissions', '', '/SCRIPT/willard_141/scripts/designer/serve_quiz.pl?ACTION=SUBMISSIONS_SM&amp;ID=1038375015',%200,%201,%201)"/>
    <hyperlink ref="AN87" r:id="rId183" display="http://webct.gcccd.net/SCRIPT/willard_141/scripts/designer/serve_student_mgmt.pl?REFRESH+COURSEMGMT+1038375231"/>
    <hyperlink ref="AN88" r:id="rId184" display="javascript:top.update_breadcrumb('Submissions', '', '/SCRIPT/willard_141/scripts/designer/serve_quiz.pl?ACTION=SUBMISSIONS_SM&amp;ID=1038375230',%200,%201,%201)"/>
    <hyperlink ref="IU85" r:id="rId185" display="http://webct.gcccd.net/SCRIPT/willard_141/scripts/designer/serve_student_mgmt.pl?REFRESH+COURSEMGMT+1013035428"/>
    <hyperlink ref="IU86" r:id="rId186" display="http://webct.gcccd.net/SCRIPT/willard_141/scripts/designer/serve_student_mgmt.pl?REFRESH+COURSEMGMT+1013035428"/>
    <hyperlink ref="AO86" r:id="rId187" display="http://webct.gcccd.net/SCRIPT/willard_141/scripts/designer/serve_student_mgmt.pl?REFRESH+COURSEMGMT+1047328149"/>
    <hyperlink ref="AP86" r:id="rId188" display="http://webct.gcccd.net/SCRIPT/willard_141/scripts/designer/serve_student_mgmt.pl?REFRESH+COURSEMGMT+1047328149"/>
    <hyperlink ref="AO87" r:id="rId189" display="http://webct.gcccd.net/SCRIPT/willard_141/scripts/designer/serve_student_mgmt.pl?REFRESH+COURSEMGMT+1038375393"/>
    <hyperlink ref="AO88" r:id="rId190" display="javascript:top.update_breadcrumb('Submissions', '', '/SCRIPT/willard_141/scripts/designer/serve_quiz.pl?ACTION=SUBMISSIONS_SM&amp;ID=1038375393',%200,%201,%201)"/>
    <hyperlink ref="AP87" r:id="rId191" display="http://webct.gcccd.net/SCRIPT/willard_141/scripts/designer/serve_student_mgmt.pl?REFRESH+COURSEMGMT+1047328149"/>
    <hyperlink ref="AP88" r:id="rId192" display="javascript:top.update_breadcrumb('Calculation Editor', '', '/SCRIPT/willard_141/scripts/designer/serve_student_mgmt.pl?EDITFORMULA+COURSEMGMT+1047328149',%200,%201,%201)"/>
    <hyperlink ref="L97" r:id="rId193" display="http://webct.gcccd.net/SCRIPT/willard_141/scripts/designer/serve_student_mgmt.pl?REFRESH+COURSEMGMT+939657059"/>
    <hyperlink ref="M97" r:id="rId194" display="http://webct.gcccd.net/SCRIPT/willard_141/scripts/designer/serve_student_mgmt.pl?REFRESH+COURSEMGMT+939657555"/>
    <hyperlink ref="N97" r:id="rId195" display="http://webct.gcccd.net/SCRIPT/willard_141/scripts/designer/serve_student_mgmt.pl?REFRESH+COURSEMGMT+936673083"/>
    <hyperlink ref="O97" r:id="rId196" display="http://webct.gcccd.net/SCRIPT/willard_141/scripts/designer/serve_student_mgmt.pl?REFRESH+COURSEMGMT+936673354"/>
    <hyperlink ref="P97" r:id="rId197" display="http://webct.gcccd.net/SCRIPT/willard_141/scripts/designer/serve_student_mgmt.pl?REFRESH+COURSEMGMT+955425399"/>
    <hyperlink ref="Q97" r:id="rId198" display="http://webct.gcccd.net/SCRIPT/willard_141/scripts/designer/serve_student_mgmt.pl?REFRESH+COURSEMGMT+943412441"/>
    <hyperlink ref="R97" r:id="rId199" display="http://webct.gcccd.net/SCRIPT/willard_141/scripts/designer/serve_student_mgmt.pl?REFRESH+COURSEMGMT+939677794"/>
    <hyperlink ref="S97" r:id="rId200" display="http://webct.gcccd.net/SCRIPT/willard_141/scripts/designer/serve_student_mgmt.pl?REFRESH+COURSEMGMT+941913074"/>
    <hyperlink ref="T97" r:id="rId201" display="http://webct.gcccd.net/SCRIPT/willard_141/scripts/designer/serve_student_mgmt.pl?REFRESH+COURSEMGMT+941926657"/>
    <hyperlink ref="U97" r:id="rId202" display="http://webct.gcccd.net/SCRIPT/willard_141/scripts/designer/serve_student_mgmt.pl?REFRESH+COURSEMGMT+1047332323"/>
    <hyperlink ref="V97" r:id="rId203" display="http://webct.gcccd.net/SCRIPT/willard_141/scripts/designer/serve_student_mgmt.pl?REFRESH+COURSEMGMT+953065752"/>
    <hyperlink ref="W97" r:id="rId204" display="http://webct.gcccd.net/SCRIPT/willard_141/scripts/designer/serve_student_mgmt.pl?REFRESH+COURSEMGMT+953066527"/>
    <hyperlink ref="X97" r:id="rId205" display="http://webct.gcccd.net/SCRIPT/willard_141/scripts/designer/serve_student_mgmt.pl?REFRESH+COURSEMGMT+953066582"/>
    <hyperlink ref="Y97" r:id="rId206" display="http://webct.gcccd.net/SCRIPT/willard_141/scripts/designer/serve_student_mgmt.pl?REFRESH+COURSEMGMT+953066600"/>
    <hyperlink ref="Z97" r:id="rId207" display="http://webct.gcccd.net/SCRIPT/willard_141/scripts/designer/serve_student_mgmt.pl?REFRESH+COURSEMGMT+953066651"/>
    <hyperlink ref="AA97" r:id="rId208" display="http://webct.gcccd.net/SCRIPT/willard_141/scripts/designer/serve_student_mgmt.pl?REFRESH+COURSEMGMT+953066677"/>
    <hyperlink ref="AB97" r:id="rId209" display="http://webct.gcccd.net/SCRIPT/willard_141/scripts/designer/serve_student_mgmt.pl?REFRESH+COURSEMGMT+953066696"/>
    <hyperlink ref="AC97" r:id="rId210" display="http://webct.gcccd.net/SCRIPT/willard_141/scripts/designer/serve_student_mgmt.pl?REFRESH+COURSEMGMT+1047327898"/>
    <hyperlink ref="AD97" r:id="rId211" display="http://webct.gcccd.net/SCRIPT/willard_141/scripts/designer/serve_student_mgmt.pl?REFRESH+COURSEMGMT+1038355781"/>
    <hyperlink ref="AE97" r:id="rId212" display="http://webct.gcccd.net/SCRIPT/willard_141/scripts/designer/serve_student_mgmt.pl?REFRESH+COURSEMGMT+1038357138"/>
    <hyperlink ref="AF97" r:id="rId213" display="http://webct.gcccd.net/SCRIPT/willard_141/scripts/designer/serve_student_mgmt.pl?REFRESH+COURSEMGMT+1038375015"/>
    <hyperlink ref="AG97" r:id="rId214" display="http://webct.gcccd.net/SCRIPT/willard_141/scripts/designer/serve_student_mgmt.pl?REFRESH+COURSEMGMT+1038375231"/>
    <hyperlink ref="AH97" r:id="rId215" display="http://webct.gcccd.net/SCRIPT/willard_141/scripts/designer/serve_student_mgmt.pl?REFRESH+COURSEMGMT+1038375393"/>
    <hyperlink ref="AI97" r:id="rId216" display="http://webct.gcccd.net/SCRIPT/willard_141/scripts/designer/serve_student_mgmt.pl?REFRESH+COURSEMGMT+1047328149"/>
    <hyperlink ref="AJ97" r:id="rId217" display="http://webct.gcccd.net/SCRIPT/willard_141/scripts/designer/serve_student_mgmt.pl?REFRESH+COURSEMGMT+1038355781"/>
    <hyperlink ref="AK97" r:id="rId218" display="http://webct.gcccd.net/SCRIPT/willard_141/scripts/designer/serve_student_mgmt.pl?REFRESH+COURSEMGMT+1038357138"/>
    <hyperlink ref="AL97" r:id="rId219" display="http://webct.gcccd.net/SCRIPT/willard_141/scripts/designer/serve_student_mgmt.pl?REFRESH+COURSEMGMT+1038375015"/>
    <hyperlink ref="AM97" r:id="rId220" display="http://webct.gcccd.net/SCRIPT/willard_141/scripts/designer/serve_student_mgmt.pl?REFRESH+COURSEMGMT+1038375231"/>
    <hyperlink ref="AN97" r:id="rId221" display="http://webct.gcccd.net/SCRIPT/willard_141/scripts/designer/serve_student_mgmt.pl?REFRESH+COURSEMGMT+1038375393"/>
    <hyperlink ref="L98" r:id="rId222" display="http://webct.gcccd.net/SCRIPT/willard_141/scripts/designer/serve_student_mgmt.pl?REFRESH+COURSEMGMT+939656937"/>
    <hyperlink ref="L99" r:id="rId223" display="javascript:top.update_breadcrumb('Submissions', '', '/SCRIPT/willard_141/scripts/designer/serve_quiz.pl?ACTION=SUBMISSIONS_SM&amp;ID=939656937',%200,%201,%201)"/>
    <hyperlink ref="M98" r:id="rId224" display="http://webct.gcccd.net/SCRIPT/willard_141/scripts/designer/serve_student_mgmt.pl?REFRESH+COURSEMGMT+939657059"/>
    <hyperlink ref="M99" r:id="rId225" display="javascript:top.update_breadcrumb('Submissions', '', '/SCRIPT/willard_141/scripts/designer/serve_quiz.pl?ACTION=SUBMISSIONS_SM&amp;ID=939657059',%200,%201,%201)"/>
    <hyperlink ref="N98" r:id="rId226" display="http://webct.gcccd.net/SCRIPT/willard_141/scripts/designer/serve_student_mgmt.pl?REFRESH+COURSEMGMT+939657555"/>
    <hyperlink ref="N99" r:id="rId227" display="javascript:top.update_breadcrumb('Submissions', '', '/SCRIPT/willard_141/scripts/designer/serve_quiz.pl?ACTION=SUBMISSIONS_SM&amp;ID=939657555',%200,%201,%201)"/>
    <hyperlink ref="O98" r:id="rId228" display="http://webct.gcccd.net/SCRIPT/willard_141/scripts/designer/serve_student_mgmt.pl?REFRESH+COURSEMGMT+936673083"/>
    <hyperlink ref="O99" r:id="rId229" display="javascript:top.update_breadcrumb('Submissions', '', '/SCRIPT/willard_141/scripts/designer/serve_quiz.pl?ACTION=SUBMISSIONS_SM&amp;ID=936673083',%200,%201,%201)"/>
    <hyperlink ref="P98" r:id="rId230" display="http://webct.gcccd.net/SCRIPT/willard_141/scripts/designer/serve_student_mgmt.pl?REFRESH+COURSEMGMT+936673354"/>
    <hyperlink ref="P99" r:id="rId231" display="javascript:top.update_breadcrumb('Submissions', '', '/SCRIPT/willard_141/scripts/designer/serve_quiz.pl?ACTION=SUBMISSIONS_SM&amp;ID=936673354',%200,%201,%201)"/>
    <hyperlink ref="Q98" r:id="rId232" display="http://webct.gcccd.net/SCRIPT/willard_141/scripts/designer/serve_student_mgmt.pl?REFRESH+COURSEMGMT+955425399"/>
    <hyperlink ref="Q99" r:id="rId233" display="javascript:top.update_breadcrumb('Submissions', '', '/SCRIPT/willard_141/scripts/designer/serve_quiz.pl?ACTION=SUBMISSIONS_SM&amp;ID=955425399',%200,%201,%201)"/>
    <hyperlink ref="R98" r:id="rId234" display="http://webct.gcccd.net/SCRIPT/willard_141/scripts/designer/serve_student_mgmt.pl?REFRESH+COURSEMGMT+943412441"/>
    <hyperlink ref="R99" r:id="rId235" display="javascript:top.update_breadcrumb('Submissions', '', '/SCRIPT/willard_141/scripts/designer/serve_quiz.pl?ACTION=SUBMISSIONS_SM&amp;ID=943412441',%200,%201,%201)"/>
    <hyperlink ref="S98" r:id="rId236" display="http://webct.gcccd.net/SCRIPT/willard_141/scripts/designer/serve_student_mgmt.pl?REFRESH+COURSEMGMT+939677794"/>
    <hyperlink ref="S99" r:id="rId237" display="javascript:top.update_breadcrumb('Submissions', '', '/SCRIPT/willard_141/scripts/designer/serve_quiz.pl?ACTION=SUBMISSIONS_SM&amp;ID=939677794',%200,%201,%201)"/>
    <hyperlink ref="T98" r:id="rId238" display="http://webct.gcccd.net/SCRIPT/willard_141/scripts/designer/serve_student_mgmt.pl?REFRESH+COURSEMGMT+941913074"/>
    <hyperlink ref="T99" r:id="rId239" display="javascript:top.update_breadcrumb('Submissions', '', '/SCRIPT/willard_141/scripts/designer/serve_quiz.pl?ACTION=SUBMISSIONS_SM&amp;ID=941913074',%200,%201,%201)"/>
    <hyperlink ref="U98" r:id="rId240" display="http://webct.gcccd.net/SCRIPT/willard_141/scripts/designer/serve_student_mgmt.pl?REFRESH+COURSEMGMT+941926657"/>
    <hyperlink ref="U99" r:id="rId241" display="javascript:top.update_breadcrumb('Submissions', '', '/SCRIPT/willard_141/scripts/designer/serve_quiz.pl?ACTION=SUBMISSIONS_SM&amp;ID=941926657',%200,%201,%201)"/>
    <hyperlink ref="V98" r:id="rId242" display="http://webct.gcccd.net/SCRIPT/willard_141/scripts/designer/serve_student_mgmt.pl?REFRESH+COURSEMGMT+1047332323"/>
    <hyperlink ref="V99" r:id="rId243" display="javascript:top.update_breadcrumb('Calculation Editor', '', '/SCRIPT/willard_141/scripts/designer/serve_student_mgmt.pl?EDITFORMULA+COURSEMGMT+1047332323',%200,%201,%201)"/>
    <hyperlink ref="W98" r:id="rId244" display="http://webct.gcccd.net/SCRIPT/willard_141/scripts/designer/serve_student_mgmt.pl?REFRESH+COURSEMGMT+953065752"/>
    <hyperlink ref="W99" r:id="rId245" display="javascript:top.update_breadcrumb('Submissions', '', '/SCRIPT/willard_141/scripts/designer/serve_quiz.pl?ACTION=SUBMISSIONS_SM&amp;ID=953065752',%200,%201,%201)"/>
    <hyperlink ref="X98" r:id="rId246" display="http://webct.gcccd.net/SCRIPT/willard_141/scripts/designer/serve_student_mgmt.pl?REFRESH+COURSEMGMT+953066527"/>
    <hyperlink ref="X99" r:id="rId247" display="javascript:top.update_breadcrumb('Submissions', '', '/SCRIPT/willard_141/scripts/designer/serve_quiz.pl?ACTION=SUBMISSIONS_SM&amp;ID=953066527',%200,%201,%201)"/>
    <hyperlink ref="Y98" r:id="rId248" display="http://webct.gcccd.net/SCRIPT/willard_141/scripts/designer/serve_student_mgmt.pl?REFRESH+COURSEMGMT+953066582"/>
    <hyperlink ref="Y99" r:id="rId249" display="javascript:top.update_breadcrumb('Submissions', '', '/SCRIPT/willard_141/scripts/designer/serve_quiz.pl?ACTION=SUBMISSIONS_SM&amp;ID=953066582',%200,%201,%201)"/>
    <hyperlink ref="Z98" r:id="rId250" display="http://webct.gcccd.net/SCRIPT/willard_141/scripts/designer/serve_student_mgmt.pl?REFRESH+COURSEMGMT+953066600"/>
    <hyperlink ref="Z99" r:id="rId251" display="javascript:top.update_breadcrumb('Submissions', '', '/SCRIPT/willard_141/scripts/designer/serve_quiz.pl?ACTION=SUBMISSIONS_SM&amp;ID=953066600',%200,%201,%201)"/>
    <hyperlink ref="AA98" r:id="rId252" display="http://webct.gcccd.net/SCRIPT/willard_141/scripts/designer/serve_student_mgmt.pl?REFRESH+COURSEMGMT+953066651"/>
    <hyperlink ref="AA99" r:id="rId253" display="javascript:top.update_breadcrumb('Submissions', '', '/SCRIPT/willard_141/scripts/designer/serve_quiz.pl?ACTION=SUBMISSIONS_SM&amp;ID=953066651',%200,%201,%201)"/>
    <hyperlink ref="AB98" r:id="rId254" display="http://webct.gcccd.net/SCRIPT/willard_141/scripts/designer/serve_student_mgmt.pl?REFRESH+COURSEMGMT+953066677"/>
    <hyperlink ref="AB99" r:id="rId255" display="javascript:top.update_breadcrumb('Submissions', '', '/SCRIPT/willard_141/scripts/designer/serve_quiz.pl?ACTION=SUBMISSIONS_SM&amp;ID=953066677',%200,%201,%201)"/>
    <hyperlink ref="AC98" r:id="rId256" display="http://webct.gcccd.net/SCRIPT/willard_141/scripts/designer/serve_student_mgmt.pl?REFRESH+COURSEMGMT+953066696"/>
    <hyperlink ref="AC99" r:id="rId257" display="javascript:top.update_breadcrumb('Submissions', '', '/SCRIPT/willard_141/scripts/designer/serve_quiz.pl?ACTION=SUBMISSIONS_SM&amp;ID=953066696',%200,%201,%201)"/>
    <hyperlink ref="AD98" r:id="rId258" display="http://webct.gcccd.net/SCRIPT/willard_141/scripts/designer/serve_student_mgmt.pl?REFRESH+COURSEMGMT+1047327898"/>
    <hyperlink ref="AD99" r:id="rId259" display="javascript:top.update_breadcrumb('Calculation Editor', '', '/SCRIPT/willard_141/scripts/designer/serve_student_mgmt.pl?EDITFORMULA+COURSEMGMT+1047327898',%200,%201,%201)"/>
    <hyperlink ref="AE98" r:id="rId260" display="http://webct.gcccd.net/SCRIPT/willard_141/scripts/designer/serve_student_mgmt.pl?REFRESH+COURSEMGMT+1038355781"/>
    <hyperlink ref="AE99" r:id="rId261" display="javascript:top.update_breadcrumb('Submissions', '', '/SCRIPT/willard_141/scripts/designer/serve_quiz.pl?ACTION=SUBMISSIONS_SM&amp;ID=1038355781',%200,%201,%201)"/>
    <hyperlink ref="AF98" r:id="rId262" display="http://webct.gcccd.net/SCRIPT/willard_141/scripts/designer/serve_student_mgmt.pl?REFRESH+COURSEMGMT+1038357138"/>
    <hyperlink ref="AF99" r:id="rId263" display="javascript:top.update_breadcrumb('Submissions', '', '/SCRIPT/willard_141/scripts/designer/serve_quiz.pl?ACTION=SUBMISSIONS_SM&amp;ID=1038357137',%200,%201,%201)"/>
    <hyperlink ref="AG98" r:id="rId264" display="http://webct.gcccd.net/SCRIPT/willard_141/scripts/designer/serve_student_mgmt.pl?REFRESH+COURSEMGMT+1038375015"/>
    <hyperlink ref="AG99" r:id="rId265" display="javascript:top.update_breadcrumb('Submissions', '', '/SCRIPT/willard_141/scripts/designer/serve_quiz.pl?ACTION=SUBMISSIONS_SM&amp;ID=1038375015',%200,%201,%201)"/>
    <hyperlink ref="AH98" r:id="rId266" display="http://webct.gcccd.net/SCRIPT/willard_141/scripts/designer/serve_student_mgmt.pl?REFRESH+COURSEMGMT+1038375231"/>
    <hyperlink ref="AH99" r:id="rId267" display="javascript:top.update_breadcrumb('Submissions', '', '/SCRIPT/willard_141/scripts/designer/serve_quiz.pl?ACTION=SUBMISSIONS_SM&amp;ID=1038375230',%200,%201,%201)"/>
    <hyperlink ref="AI98" r:id="rId268" display="http://webct.gcccd.net/SCRIPT/willard_141/scripts/designer/serve_student_mgmt.pl?REFRESH+COURSEMGMT+1038375393"/>
    <hyperlink ref="AI99" r:id="rId269" display="javascript:top.update_breadcrumb('Submissions', '', '/SCRIPT/willard_141/scripts/designer/serve_quiz.pl?ACTION=SUBMISSIONS_SM&amp;ID=1038375393',%200,%201,%201)"/>
    <hyperlink ref="AJ98" r:id="rId270" display="http://webct.gcccd.net/SCRIPT/willard_141/scripts/designer/serve_student_mgmt.pl?REFRESH+COURSEMGMT+1047328149"/>
    <hyperlink ref="AJ99" r:id="rId271" display="javascript:top.update_breadcrumb('Calculation Editor', '', '/SCRIPT/willard_141/scripts/designer/serve_student_mgmt.pl?EDITFORMULA+COURSEMGMT+1047328149',%200,%201,%201)"/>
    <hyperlink ref="AK98" r:id="rId272" display="http://webct.gcccd.net/SCRIPT/willard_141/scripts/designer/serve_student_mgmt.pl?REFRESH+COURSEMGMT+1038355781"/>
    <hyperlink ref="AK99" r:id="rId273" display="javascript:top.update_breadcrumb('Submissions', '', '/SCRIPT/willard_141/scripts/designer/serve_quiz.pl?ACTION=SUBMISSIONS_SM&amp;ID=1038355781',%200,%201,%201)"/>
    <hyperlink ref="AL98" r:id="rId274" display="http://webct.gcccd.net/SCRIPT/willard_141/scripts/designer/serve_student_mgmt.pl?REFRESH+COURSEMGMT+1038357138"/>
    <hyperlink ref="AL99" r:id="rId275" display="javascript:top.update_breadcrumb('Submissions', '', '/SCRIPT/willard_141/scripts/designer/serve_quiz.pl?ACTION=SUBMISSIONS_SM&amp;ID=1038357137',%200,%201,%201)"/>
    <hyperlink ref="AM98" r:id="rId276" display="http://webct.gcccd.net/SCRIPT/willard_141/scripts/designer/serve_student_mgmt.pl?REFRESH+COURSEMGMT+1038375015"/>
    <hyperlink ref="AM99" r:id="rId277" display="javascript:top.update_breadcrumb('Submissions', '', '/SCRIPT/willard_141/scripts/designer/serve_quiz.pl?ACTION=SUBMISSIONS_SM&amp;ID=1038375015',%200,%201,%201)"/>
    <hyperlink ref="AN98" r:id="rId278" display="http://webct.gcccd.net/SCRIPT/willard_141/scripts/designer/serve_student_mgmt.pl?REFRESH+COURSEMGMT+1038375231"/>
    <hyperlink ref="AN99" r:id="rId279" display="javascript:top.update_breadcrumb('Submissions', '', '/SCRIPT/willard_141/scripts/designer/serve_quiz.pl?ACTION=SUBMISSIONS_SM&amp;ID=1038375230',%200,%201,%201)"/>
    <hyperlink ref="AO97" r:id="rId280" display="http://webct.gcccd.net/SCRIPT/willard_141/scripts/designer/serve_student_mgmt.pl?REFRESH+COURSEMGMT+1047328149"/>
    <hyperlink ref="AP97" r:id="rId281" display="http://webct.gcccd.net/SCRIPT/willard_141/scripts/designer/serve_student_mgmt.pl?REFRESH+COURSEMGMT+1047328149"/>
    <hyperlink ref="AO98" r:id="rId282" display="http://webct.gcccd.net/SCRIPT/willard_141/scripts/designer/serve_student_mgmt.pl?REFRESH+COURSEMGMT+1038375393"/>
    <hyperlink ref="AO99" r:id="rId283" display="javascript:top.update_breadcrumb('Submissions', '', '/SCRIPT/willard_141/scripts/designer/serve_quiz.pl?ACTION=SUBMISSIONS_SM&amp;ID=1038375393',%200,%201,%201)"/>
    <hyperlink ref="AP98" r:id="rId284" display="http://webct.gcccd.net/SCRIPT/willard_141/scripts/designer/serve_student_mgmt.pl?REFRESH+COURSEMGMT+1047328149"/>
    <hyperlink ref="AP99" r:id="rId285" display="javascript:top.update_breadcrumb('Calculation Editor', '', '/SCRIPT/willard_141/scripts/designer/serve_student_mgmt.pl?EDITFORMULA+COURSEMGMT+1047328149',%200,%201,%201)"/>
    <hyperlink ref="IU97" r:id="rId286" display="http://webct.gcccd.net/SCRIPT/willard_141/scripts/designer/serve_student_mgmt.pl?REFRESH+COURSEMGMT+1013035428"/>
    <hyperlink ref="IU96" r:id="rId287" display="http://webct.gcccd.net/SCRIPT/willard_141/scripts/designer/serve_student_mgmt.pl?REFRESH+COURSEMGMT+1013035428"/>
    <hyperlink ref="L84" r:id="rId288" display="javascript:top.update_breadcrumb('Submissions', '', '/SCRIPT/willard_141/scripts/designer/serve_quiz.pl?ACTION=SUBMISSIONS_SM&amp;ID=939657059',%200,%201,%201)"/>
    <hyperlink ref="M84" r:id="rId289" display="javascript:top.update_breadcrumb('Submissions', '', '/SCRIPT/willard_141/scripts/designer/serve_quiz.pl?ACTION=SUBMISSIONS_SM&amp;ID=939657555',%200,%201,%201)"/>
    <hyperlink ref="N84" r:id="rId290" display="javascript:top.update_breadcrumb('Submissions', '', '/SCRIPT/willard_141/scripts/designer/serve_quiz.pl?ACTION=SUBMISSIONS_SM&amp;ID=939657555',%200,%201,%201)"/>
    <hyperlink ref="L63" r:id="rId291" display="http://webct.gcccd.net/SCRIPT/willard_141/scripts/designer/serve_student_mgmt.pl?REFRESH+COURSEMGMT+939656937"/>
    <hyperlink ref="M63" r:id="rId292" display="http://webct.gcccd.net/SCRIPT/willard_141/scripts/designer/serve_student_mgmt.pl?REFRESH+COURSEMGMT+939657059"/>
    <hyperlink ref="N63" r:id="rId293" display="http://webct.gcccd.net/SCRIPT/willard_141/scripts/designer/serve_student_mgmt.pl?REFRESH+COURSEMGMT+939657555"/>
    <hyperlink ref="O63" r:id="rId294" display="http://webct.gcccd.net/SCRIPT/willard_141/scripts/designer/serve_student_mgmt.pl?REFRESH+COURSEMGMT+936673083"/>
    <hyperlink ref="P63" r:id="rId295" display="http://webct.gcccd.net/SCRIPT/willard_141/scripts/designer/serve_student_mgmt.pl?REFRESH+COURSEMGMT+936673354"/>
    <hyperlink ref="Q63" r:id="rId296" display="http://webct.gcccd.net/SCRIPT/willard_141/scripts/designer/serve_student_mgmt.pl?REFRESH+COURSEMGMT+955425399"/>
    <hyperlink ref="R63" r:id="rId297" display="http://webct.gcccd.net/SCRIPT/willard_141/scripts/designer/serve_student_mgmt.pl?REFRESH+COURSEMGMT+943412441"/>
    <hyperlink ref="S63" r:id="rId298" display="http://webct.gcccd.net/SCRIPT/willard_141/scripts/designer/serve_student_mgmt.pl?REFRESH+COURSEMGMT+939677794"/>
    <hyperlink ref="T63" r:id="rId299" display="http://webct.gcccd.net/SCRIPT/willard_141/scripts/designer/serve_student_mgmt.pl?REFRESH+COURSEMGMT+941913074"/>
    <hyperlink ref="U63" r:id="rId300" display="http://webct.gcccd.net/SCRIPT/willard_141/scripts/designer/serve_student_mgmt.pl?REFRESH+COURSEMGMT+941926657"/>
    <hyperlink ref="V63" r:id="rId301" display="http://webct.gcccd.net/SCRIPT/willard_141/scripts/designer/serve_student_mgmt.pl?REFRESH+COURSEMGMT+1047332323"/>
    <hyperlink ref="W63" r:id="rId302" display="http://webct.gcccd.net/SCRIPT/willard_141/scripts/designer/serve_student_mgmt.pl?REFRESH+COURSEMGMT+953065752"/>
    <hyperlink ref="X63" r:id="rId303" display="http://webct.gcccd.net/SCRIPT/willard_141/scripts/designer/serve_student_mgmt.pl?REFRESH+COURSEMGMT+953066527"/>
    <hyperlink ref="Y63" r:id="rId304" display="http://webct.gcccd.net/SCRIPT/willard_141/scripts/designer/serve_student_mgmt.pl?REFRESH+COURSEMGMT+953066582"/>
    <hyperlink ref="Z63" r:id="rId305" display="http://webct.gcccd.net/SCRIPT/willard_141/scripts/designer/serve_student_mgmt.pl?REFRESH+COURSEMGMT+953066600"/>
    <hyperlink ref="AA63" r:id="rId306" display="http://webct.gcccd.net/SCRIPT/willard_141/scripts/designer/serve_student_mgmt.pl?REFRESH+COURSEMGMT+953066651"/>
    <hyperlink ref="AB63" r:id="rId307" display="http://webct.gcccd.net/SCRIPT/willard_141/scripts/designer/serve_student_mgmt.pl?REFRESH+COURSEMGMT+953066677"/>
    <hyperlink ref="AC63" r:id="rId308" display="http://webct.gcccd.net/SCRIPT/willard_141/scripts/designer/serve_student_mgmt.pl?REFRESH+COURSEMGMT+953066696"/>
    <hyperlink ref="AD63" r:id="rId309" display="http://webct.gcccd.net/SCRIPT/willard_141/scripts/designer/serve_student_mgmt.pl?REFRESH+COURSEMGMT+1047327898"/>
    <hyperlink ref="AE63" r:id="rId310" display="http://webct.gcccd.net/SCRIPT/willard_141/scripts/designer/serve_student_mgmt.pl?REFRESH+COURSEMGMT+1038355781"/>
    <hyperlink ref="AF63" r:id="rId311" display="http://webct.gcccd.net/SCRIPT/willard_141/scripts/designer/serve_student_mgmt.pl?REFRESH+COURSEMGMT+1038357138"/>
    <hyperlink ref="AG63" r:id="rId312" display="http://webct.gcccd.net/SCRIPT/willard_141/scripts/designer/serve_student_mgmt.pl?REFRESH+COURSEMGMT+1038375015"/>
    <hyperlink ref="AH63" r:id="rId313" display="http://webct.gcccd.net/SCRIPT/willard_141/scripts/designer/serve_student_mgmt.pl?REFRESH+COURSEMGMT+1038375231"/>
    <hyperlink ref="AI63" r:id="rId314" display="http://webct.gcccd.net/SCRIPT/willard_141/scripts/designer/serve_student_mgmt.pl?REFRESH+COURSEMGMT+1038375393"/>
    <hyperlink ref="AJ63" r:id="rId315" display="http://webct.gcccd.net/SCRIPT/willard_141/scripts/designer/serve_student_mgmt.pl?REFRESH+COURSEMGMT+1047328149"/>
    <hyperlink ref="AK63" r:id="rId316" display="http://webct.gcccd.net/SCRIPT/willard_141/scripts/designer/serve_student_mgmt.pl?REFRESH+COURSEMGMT+1038355781"/>
    <hyperlink ref="AL63" r:id="rId317" display="http://webct.gcccd.net/SCRIPT/willard_141/scripts/designer/serve_student_mgmt.pl?REFRESH+COURSEMGMT+1038357138"/>
    <hyperlink ref="AM63" r:id="rId318" display="http://webct.gcccd.net/SCRIPT/willard_141/scripts/designer/serve_student_mgmt.pl?REFRESH+COURSEMGMT+1038375015"/>
    <hyperlink ref="AN63" r:id="rId319" display="http://webct.gcccd.net/SCRIPT/willard_141/scripts/designer/serve_student_mgmt.pl?REFRESH+COURSEMGMT+1038375231"/>
    <hyperlink ref="AO63" r:id="rId320" display="http://webct.gcccd.net/SCRIPT/willard_141/scripts/designer/serve_student_mgmt.pl?REFRESH+COURSEMGMT+1038375393"/>
    <hyperlink ref="L65" r:id="rId321" display="javascript:top.update_breadcrumb('Submissions', '', '/SCRIPT/willard_141/scripts/designer/serve_quiz.pl?ACTION=SUBMISSIONS_SM&amp;ID=939656937',%200,%201,%201)"/>
    <hyperlink ref="L66" r:id="rId322" display="javascript:top.update_breadcrumb('Submissions', '', '/SCRIPT/willard_141/scripts/designer/serve_quiz.pl?ACTION=SUBMISSIONS_SM&amp;ID=938716164',%200,%201,%201)"/>
    <hyperlink ref="M65" r:id="rId323" display="javascript:top.update_breadcrumb('Submissions', '', '/SCRIPT/willard_141/scripts/designer/serve_quiz.pl?ACTION=SUBMISSIONS_SM&amp;ID=939657059',%200,%201,%201)"/>
    <hyperlink ref="M66" r:id="rId324" display="javascript:top.update_breadcrumb('Submissions', '', '/SCRIPT/willard_141/scripts/designer/serve_quiz.pl?ACTION=SUBMISSIONS_SM&amp;ID=939656937',%200,%201,%201)"/>
    <hyperlink ref="N65" r:id="rId325" display="javascript:top.update_breadcrumb('Submissions', '', '/SCRIPT/willard_141/scripts/designer/serve_quiz.pl?ACTION=SUBMISSIONS_SM&amp;ID=939657555',%200,%201,%201)"/>
    <hyperlink ref="N66" r:id="rId326" display="javascript:top.update_breadcrumb('Submissions', '', '/SCRIPT/willard_141/scripts/designer/serve_quiz.pl?ACTION=SUBMISSIONS_SM&amp;ID=939657059',%200,%201,%201)"/>
    <hyperlink ref="O65" r:id="rId327" display="javascript:top.update_breadcrumb('Submissions', '', '/SCRIPT/willard_141/scripts/designer/serve_quiz.pl?ACTION=SUBMISSIONS_SM&amp;ID=936673083',%200,%201,%201)"/>
    <hyperlink ref="O66" r:id="rId328" display="javascript:top.update_breadcrumb('Submissions', '', '/SCRIPT/willard_141/scripts/designer/serve_quiz.pl?ACTION=SUBMISSIONS_SM&amp;ID=939657555',%200,%201,%201)"/>
    <hyperlink ref="P65" r:id="rId329" display="javascript:top.update_breadcrumb('Submissions', '', '/SCRIPT/willard_141/scripts/designer/serve_quiz.pl?ACTION=SUBMISSIONS_SM&amp;ID=936673354',%200,%201,%201)"/>
    <hyperlink ref="P66" r:id="rId330" display="javascript:top.update_breadcrumb('Submissions', '', '/SCRIPT/willard_141/scripts/designer/serve_quiz.pl?ACTION=SUBMISSIONS_SM&amp;ID=936673083',%200,%201,%201)"/>
    <hyperlink ref="Q65" r:id="rId331" display="javascript:top.update_breadcrumb('Submissions', '', '/SCRIPT/willard_141/scripts/designer/serve_quiz.pl?ACTION=SUBMISSIONS_SM&amp;ID=955425399',%200,%201,%201)"/>
    <hyperlink ref="Q66" r:id="rId332" display="javascript:top.update_breadcrumb('Submissions', '', '/SCRIPT/willard_141/scripts/designer/serve_quiz.pl?ACTION=SUBMISSIONS_SM&amp;ID=936673354',%200,%201,%201)"/>
    <hyperlink ref="R65" r:id="rId333" display="javascript:top.update_breadcrumb('Submissions', '', '/SCRIPT/willard_141/scripts/designer/serve_quiz.pl?ACTION=SUBMISSIONS_SM&amp;ID=943412441',%200,%201,%201)"/>
    <hyperlink ref="R66" r:id="rId334" display="javascript:top.update_breadcrumb('Submissions', '', '/SCRIPT/willard_141/scripts/designer/serve_quiz.pl?ACTION=SUBMISSIONS_SM&amp;ID=955425399',%200,%201,%201)"/>
    <hyperlink ref="S65" r:id="rId335" display="javascript:top.update_breadcrumb('Submissions', '', '/SCRIPT/willard_141/scripts/designer/serve_quiz.pl?ACTION=SUBMISSIONS_SM&amp;ID=939677794',%200,%201,%201)"/>
    <hyperlink ref="S66" r:id="rId336" display="javascript:top.update_breadcrumb('Submissions', '', '/SCRIPT/willard_141/scripts/designer/serve_quiz.pl?ACTION=SUBMISSIONS_SM&amp;ID=943412441',%200,%201,%201)"/>
    <hyperlink ref="T65" r:id="rId337" display="javascript:top.update_breadcrumb('Submissions', '', '/SCRIPT/willard_141/scripts/designer/serve_quiz.pl?ACTION=SUBMISSIONS_SM&amp;ID=941913074',%200,%201,%201)"/>
    <hyperlink ref="T66" r:id="rId338" display="javascript:top.update_breadcrumb('Submissions', '', '/SCRIPT/willard_141/scripts/designer/serve_quiz.pl?ACTION=SUBMISSIONS_SM&amp;ID=939677794',%200,%201,%201)"/>
    <hyperlink ref="U65" r:id="rId339" display="javascript:top.update_breadcrumb('Submissions', '', '/SCRIPT/willard_141/scripts/designer/serve_quiz.pl?ACTION=SUBMISSIONS_SM&amp;ID=941926657',%200,%201,%201)"/>
    <hyperlink ref="U66" r:id="rId340" display="javascript:top.update_breadcrumb('Submissions', '', '/SCRIPT/willard_141/scripts/designer/serve_quiz.pl?ACTION=SUBMISSIONS_SM&amp;ID=941913074',%200,%201,%201)"/>
    <hyperlink ref="V65" r:id="rId341" display="javascript:top.update_breadcrumb('Calculation Editor', '', '/SCRIPT/willard_141/scripts/designer/serve_student_mgmt.pl?EDITFORMULA+COURSEMGMT+1047332323',%200,%201,%201)"/>
    <hyperlink ref="V66" r:id="rId342" display="javascript:top.update_breadcrumb('Submissions', '', '/SCRIPT/willard_141/scripts/designer/serve_quiz.pl?ACTION=SUBMISSIONS_SM&amp;ID=941926657',%200,%201,%201)"/>
    <hyperlink ref="W65" r:id="rId343" display="javascript:top.update_breadcrumb('Submissions', '', '/SCRIPT/willard_141/scripts/designer/serve_quiz.pl?ACTION=SUBMISSIONS_SM&amp;ID=953065752',%200,%201,%201)"/>
    <hyperlink ref="W66" r:id="rId344" display="javascript:top.update_breadcrumb('Calculation Editor', '', '/SCRIPT/willard_141/scripts/designer/serve_student_mgmt.pl?EDITFORMULA+COURSEMGMT+1047332323',%200,%201,%201)"/>
    <hyperlink ref="X65" r:id="rId345" display="javascript:top.update_breadcrumb('Submissions', '', '/SCRIPT/willard_141/scripts/designer/serve_quiz.pl?ACTION=SUBMISSIONS_SM&amp;ID=953066527',%200,%201,%201)"/>
    <hyperlink ref="X66" r:id="rId346" display="javascript:top.update_breadcrumb('Submissions', '', '/SCRIPT/willard_141/scripts/designer/serve_quiz.pl?ACTION=SUBMISSIONS_SM&amp;ID=953065752',%200,%201,%201)"/>
    <hyperlink ref="Y65" r:id="rId347" display="javascript:top.update_breadcrumb('Submissions', '', '/SCRIPT/willard_141/scripts/designer/serve_quiz.pl?ACTION=SUBMISSIONS_SM&amp;ID=953066582',%200,%201,%201)"/>
    <hyperlink ref="Y66" r:id="rId348" display="javascript:top.update_breadcrumb('Submissions', '', '/SCRIPT/willard_141/scripts/designer/serve_quiz.pl?ACTION=SUBMISSIONS_SM&amp;ID=953066527',%200,%201,%201)"/>
    <hyperlink ref="Z65" r:id="rId349" display="javascript:top.update_breadcrumb('Submissions', '', '/SCRIPT/willard_141/scripts/designer/serve_quiz.pl?ACTION=SUBMISSIONS_SM&amp;ID=953066600',%200,%201,%201)"/>
    <hyperlink ref="Z66" r:id="rId350" display="javascript:top.update_breadcrumb('Submissions', '', '/SCRIPT/willard_141/scripts/designer/serve_quiz.pl?ACTION=SUBMISSIONS_SM&amp;ID=953066582',%200,%201,%201)"/>
    <hyperlink ref="AA65" r:id="rId351" display="javascript:top.update_breadcrumb('Submissions', '', '/SCRIPT/willard_141/scripts/designer/serve_quiz.pl?ACTION=SUBMISSIONS_SM&amp;ID=953066651',%200,%201,%201)"/>
    <hyperlink ref="AA66" r:id="rId352" display="javascript:top.update_breadcrumb('Submissions', '', '/SCRIPT/willard_141/scripts/designer/serve_quiz.pl?ACTION=SUBMISSIONS_SM&amp;ID=953066600',%200,%201,%201)"/>
    <hyperlink ref="AB65" r:id="rId353" display="javascript:top.update_breadcrumb('Submissions', '', '/SCRIPT/willard_141/scripts/designer/serve_quiz.pl?ACTION=SUBMISSIONS_SM&amp;ID=953066677',%200,%201,%201)"/>
    <hyperlink ref="AB66" r:id="rId354" display="javascript:top.update_breadcrumb('Submissions', '', '/SCRIPT/willard_141/scripts/designer/serve_quiz.pl?ACTION=SUBMISSIONS_SM&amp;ID=953066651',%200,%201,%201)"/>
    <hyperlink ref="AC65" r:id="rId355" display="javascript:top.update_breadcrumb('Submissions', '', '/SCRIPT/willard_141/scripts/designer/serve_quiz.pl?ACTION=SUBMISSIONS_SM&amp;ID=953066696',%200,%201,%201)"/>
    <hyperlink ref="AC66" r:id="rId356" display="javascript:top.update_breadcrumb('Submissions', '', '/SCRIPT/willard_141/scripts/designer/serve_quiz.pl?ACTION=SUBMISSIONS_SM&amp;ID=953066677',%200,%201,%201)"/>
    <hyperlink ref="AD65" r:id="rId357" display="javascript:top.update_breadcrumb('Calculation Editor', '', '/SCRIPT/willard_141/scripts/designer/serve_student_mgmt.pl?EDITFORMULA+COURSEMGMT+1047327898',%200,%201,%201)"/>
    <hyperlink ref="AD66" r:id="rId358" display="javascript:top.update_breadcrumb('Submissions', '', '/SCRIPT/willard_141/scripts/designer/serve_quiz.pl?ACTION=SUBMISSIONS_SM&amp;ID=953066696',%200,%201,%201)"/>
    <hyperlink ref="AE65" r:id="rId359" display="javascript:top.update_breadcrumb('Submissions', '', '/SCRIPT/willard_141/scripts/designer/serve_quiz.pl?ACTION=SUBMISSIONS_SM&amp;ID=1038355781',%200,%201,%201)"/>
    <hyperlink ref="AE66" r:id="rId360" display="javascript:top.update_breadcrumb('Calculation Editor', '', '/SCRIPT/willard_141/scripts/designer/serve_student_mgmt.pl?EDITFORMULA+COURSEMGMT+1047327898',%200,%201,%201)"/>
    <hyperlink ref="AF65" r:id="rId361" display="javascript:top.update_breadcrumb('Submissions', '', '/SCRIPT/willard_141/scripts/designer/serve_quiz.pl?ACTION=SUBMISSIONS_SM&amp;ID=1038357137',%200,%201,%201)"/>
    <hyperlink ref="AF66" r:id="rId362" display="javascript:top.update_breadcrumb('Submissions', '', '/SCRIPT/willard_141/scripts/designer/serve_quiz.pl?ACTION=SUBMISSIONS_SM&amp;ID=1038355781',%200,%201,%201)"/>
    <hyperlink ref="AG65" r:id="rId363" display="javascript:top.update_breadcrumb('Submissions', '', '/SCRIPT/willard_141/scripts/designer/serve_quiz.pl?ACTION=SUBMISSIONS_SM&amp;ID=1038375015',%200,%201,%201)"/>
    <hyperlink ref="AG66" r:id="rId364" display="javascript:top.update_breadcrumb('Submissions', '', '/SCRIPT/willard_141/scripts/designer/serve_quiz.pl?ACTION=SUBMISSIONS_SM&amp;ID=1038357137',%200,%201,%201)"/>
    <hyperlink ref="AH65" r:id="rId365" display="javascript:top.update_breadcrumb('Submissions', '', '/SCRIPT/willard_141/scripts/designer/serve_quiz.pl?ACTION=SUBMISSIONS_SM&amp;ID=1038375230',%200,%201,%201)"/>
    <hyperlink ref="AH66" r:id="rId366" display="javascript:top.update_breadcrumb('Submissions', '', '/SCRIPT/willard_141/scripts/designer/serve_quiz.pl?ACTION=SUBMISSIONS_SM&amp;ID=1038375015',%200,%201,%201)"/>
    <hyperlink ref="AI65" r:id="rId367" display="javascript:top.update_breadcrumb('Submissions', '', '/SCRIPT/willard_141/scripts/designer/serve_quiz.pl?ACTION=SUBMISSIONS_SM&amp;ID=1038375393',%200,%201,%201)"/>
    <hyperlink ref="AI66" r:id="rId368" display="javascript:top.update_breadcrumb('Submissions', '', '/SCRIPT/willard_141/scripts/designer/serve_quiz.pl?ACTION=SUBMISSIONS_SM&amp;ID=1038375230',%200,%201,%201)"/>
    <hyperlink ref="AJ65" r:id="rId369" display="javascript:top.update_breadcrumb('Calculation Editor', '', '/SCRIPT/willard_141/scripts/designer/serve_student_mgmt.pl?EDITFORMULA+COURSEMGMT+1047328149',%200,%201,%201)"/>
    <hyperlink ref="AJ66" r:id="rId370" display="javascript:top.update_breadcrumb('Submissions', '', '/SCRIPT/willard_141/scripts/designer/serve_quiz.pl?ACTION=SUBMISSIONS_SM&amp;ID=1038375393',%200,%201,%201)"/>
    <hyperlink ref="AK65" r:id="rId371" display="javascript:top.update_breadcrumb('Submissions', '', '/SCRIPT/willard_141/scripts/designer/serve_quiz.pl?ACTION=SUBMISSIONS_SM&amp;ID=1038355781',%200,%201,%201)"/>
    <hyperlink ref="AK66" r:id="rId372" display="javascript:top.update_breadcrumb('Calculation Editor', '', '/SCRIPT/willard_141/scripts/designer/serve_student_mgmt.pl?EDITFORMULA+COURSEMGMT+1047328149',%200,%201,%201)"/>
    <hyperlink ref="AL65" r:id="rId373" display="javascript:top.update_breadcrumb('Submissions', '', '/SCRIPT/willard_141/scripts/designer/serve_quiz.pl?ACTION=SUBMISSIONS_SM&amp;ID=1038357137',%200,%201,%201)"/>
    <hyperlink ref="AL66" r:id="rId374" display="javascript:top.update_breadcrumb('Submissions', '', '/SCRIPT/willard_141/scripts/designer/serve_quiz.pl?ACTION=SUBMISSIONS_SM&amp;ID=1038355781',%200,%201,%201)"/>
    <hyperlink ref="AM65" r:id="rId375" display="javascript:top.update_breadcrumb('Submissions', '', '/SCRIPT/willard_141/scripts/designer/serve_quiz.pl?ACTION=SUBMISSIONS_SM&amp;ID=1038375015',%200,%201,%201)"/>
    <hyperlink ref="AM66" r:id="rId376" display="javascript:top.update_breadcrumb('Submissions', '', '/SCRIPT/willard_141/scripts/designer/serve_quiz.pl?ACTION=SUBMISSIONS_SM&amp;ID=1038357137',%200,%201,%201)"/>
    <hyperlink ref="AN65" r:id="rId377" display="javascript:top.update_breadcrumb('Submissions', '', '/SCRIPT/willard_141/scripts/designer/serve_quiz.pl?ACTION=SUBMISSIONS_SM&amp;ID=1038375230',%200,%201,%201)"/>
    <hyperlink ref="AN66" r:id="rId378" display="javascript:top.update_breadcrumb('Submissions', '', '/SCRIPT/willard_141/scripts/designer/serve_quiz.pl?ACTION=SUBMISSIONS_SM&amp;ID=1038375015',%200,%201,%201)"/>
    <hyperlink ref="AO65" r:id="rId379" display="javascript:top.update_breadcrumb('Submissions', '', '/SCRIPT/willard_141/scripts/designer/serve_quiz.pl?ACTION=SUBMISSIONS_SM&amp;ID=1038375393',%200,%201,%201)"/>
    <hyperlink ref="AO66" r:id="rId380" display="javascript:top.update_breadcrumb('Submissions', '', '/SCRIPT/willard_141/scripts/designer/serve_quiz.pl?ACTION=SUBMISSIONS_SM&amp;ID=1038375230',%200,%201,%201)"/>
    <hyperlink ref="AP63" r:id="rId381" display="http://webct.gcccd.net/SCRIPT/willard_141/scripts/designer/serve_student_mgmt.pl?REFRESH+COURSEMGMT+1047328149"/>
    <hyperlink ref="AQ63" r:id="rId382" display="http://webct.gcccd.net/SCRIPT/willard_141/scripts/designer/serve_student_mgmt.pl?REFRESH+COURSEMGMT+1047328149"/>
    <hyperlink ref="AP65" r:id="rId383" display="javascript:top.update_breadcrumb('Calculation Editor', '', '/SCRIPT/willard_141/scripts/designer/serve_student_mgmt.pl?EDITFORMULA+COURSEMGMT+1047328149',%200,%201,%201)"/>
    <hyperlink ref="AP66" r:id="rId384" display="javascript:top.update_breadcrumb('Submissions', '', '/SCRIPT/willard_141/scripts/designer/serve_quiz.pl?ACTION=SUBMISSIONS_SM&amp;ID=1038375393',%200,%201,%201)"/>
    <hyperlink ref="AQ65" r:id="rId385" display="javascript:top.update_breadcrumb('Calculation Editor', '', '/SCRIPT/willard_141/scripts/designer/serve_student_mgmt.pl?EDITFORMULA+COURSEMGMT+1047328149',%200,%201,%201)"/>
    <hyperlink ref="AQ66" r:id="rId386" display="javascript:top.update_breadcrumb('Calculation Editor', '', '/SCRIPT/willard_141/scripts/designer/serve_student_mgmt.pl?EDITFORMULA+COURSEMGMT+1047328149',%200,%201,%201)"/>
    <hyperlink ref="IV63" r:id="rId387" display="http://webct.gcccd.net/SCRIPT/willard_141/scripts/designer/serve_student_mgmt.pl?REFRESH+COURSEMGMT+1013035428"/>
    <hyperlink ref="IV62" r:id="rId388" display="http://webct.gcccd.net/SCRIPT/willard_141/scripts/designer/serve_student_mgmt.pl?REFRESH+COURSEMGMT+1013035428"/>
    <hyperlink ref="K110" r:id="rId389" display="http://webct.gcccd.net/SCRIPT/willard_141/scripts/designer/serve_student_mgmt.pl?REFRESH+COURSEMGMT+938716164"/>
    <hyperlink ref="IU110" r:id="rId390" display="javascript:top.update_breadcrumb('Edit Column Values', '', '/SCRIPT/willard_141/scripts/designer/serve_student_mgmt.pl?EDITCOL+COURSEMGMT+935695612',%200,%201,%201)"/>
    <hyperlink ref="K86" r:id="rId391" display="http://webct.gcccd.net/SCRIPT/willard_141/scripts/designer/serve_student_mgmt.pl?REFRESH+COURSEMGMT+939656937"/>
    <hyperlink ref="K87" r:id="rId392" display="javascript:top.update_breadcrumb('Submissions', '', '/SCRIPT/willard_141/scripts/designer/serve_quiz.pl?ACTION=SUBMISSIONS_SM&amp;ID=939656937',%200,%201,%201)"/>
    <hyperlink ref="K88" r:id="rId393" display="javascript:top.update_breadcrumb('Distribution', '', '/SCRIPT/willard_141/scripts/designer/serve_student_mgmt.pl?SHOWSTATS+COURSEMGMT+939656937',%200,%201,%201)"/>
    <hyperlink ref="IT85" r:id="rId394" display="http://webct.gcccd.net/SCRIPT/willard_141/scripts/designer/serve_student_mgmt.pl?REFRESH+COURSEMGMT+1013035428"/>
    <hyperlink ref="IT86" r:id="rId395" display="javascript:top.update_breadcrumb('Edit Column Values', '', '/SCRIPT/willard_141/scripts/designer/serve_student_mgmt.pl?EDITCOL+COURSEMGMT+935695612',%200,%201,%201)"/>
    <hyperlink ref="K97" r:id="rId396" display="http://webct.gcccd.net/SCRIPT/willard_141/scripts/designer/serve_student_mgmt.pl?REFRESH+COURSEMGMT+939656937"/>
    <hyperlink ref="K98" r:id="rId397" display="javascript:top.update_breadcrumb('Submissions', '', '/SCRIPT/willard_141/scripts/designer/serve_quiz.pl?ACTION=SUBMISSIONS_SM&amp;ID=939656937',%200,%201,%201)"/>
    <hyperlink ref="K99" r:id="rId398" display="javascript:top.update_breadcrumb('Distribution', '', '/SCRIPT/willard_141/scripts/designer/serve_student_mgmt.pl?SHOWSTATS+COURSEMGMT+939656937',%200,%201,%201)"/>
    <hyperlink ref="IT97" r:id="rId399" display="javascript:top.update_breadcrumb('Edit Column Values', '', '/SCRIPT/willard_141/scripts/designer/serve_student_mgmt.pl?EDITCOL+COURSEMGMT+935695612',%200,%201,%201)"/>
    <hyperlink ref="IT96" r:id="rId400" display="http://webct.gcccd.net/SCRIPT/willard_141/scripts/designer/serve_student_mgmt.pl?REFRESH+COURSEMGMT+1013035428"/>
    <hyperlink ref="K84" r:id="rId401" display="javascript:top.update_breadcrumb('Submissions', '', '/SCRIPT/willard_141/scripts/designer/serve_quiz.pl?ACTION=SUBMISSIONS_SM&amp;ID=939656937',%200,%201,%201)"/>
    <hyperlink ref="K63" r:id="rId402" display="http://webct.gcccd.net/SCRIPT/willard_141/scripts/designer/serve_student_mgmt.pl?REFRESH+COURSEMGMT+938716164"/>
    <hyperlink ref="K65" r:id="rId403" display="javascript:top.update_breadcrumb('Submissions', '', '/SCRIPT/willard_141/scripts/designer/serve_quiz.pl?ACTION=SUBMISSIONS_SM&amp;ID=938716164',%200,%201,%201)"/>
    <hyperlink ref="K66" r:id="rId404" display="javascript:top.update_breadcrumb('Distribution', '', '/SCRIPT/willard_141/scripts/designer/serve_student_mgmt.pl?SHOWSTATS+COURSEMGMT+938716164',%200,%201,%201)"/>
    <hyperlink ref="IU63" r:id="rId405" display="javascript:top.update_breadcrumb('Edit Column Values', '', '/SCRIPT/willard_141/scripts/designer/serve_student_mgmt.pl?EDITCOL+COURSEMGMT+935695612',%200,%201,%201)"/>
    <hyperlink ref="IU62" r:id="rId406" display="http://webct.gcccd.net/SCRIPT/willard_141/scripts/designer/serve_student_mgmt.pl?REFRESH+COURSEMGMT+1013035428"/>
    <hyperlink ref="L89" r:id="rId407" display="javascript:top.update_breadcrumb('Distribution', '', '/SCRIPT/willard_141/scripts/designer/serve_student_mgmt.pl?SHOWSTATS+COURSEMGMT+939656937',%200,%201,%201)"/>
    <hyperlink ref="M89" r:id="rId408" display="javascript:top.update_breadcrumb('Distribution', '', '/SCRIPT/willard_141/scripts/designer/serve_student_mgmt.pl?SHOWSTATS+COURSEMGMT+939657059',%200,%201,%201)"/>
    <hyperlink ref="N89" r:id="rId409" display="javascript:top.update_breadcrumb('Distribution', '', '/SCRIPT/willard_141/scripts/designer/serve_student_mgmt.pl?SHOWSTATS+COURSEMGMT+939657555',%200,%201,%201)"/>
    <hyperlink ref="O89" r:id="rId410" display="javascript:top.update_breadcrumb('Distribution', '', '/SCRIPT/willard_141/scripts/designer/serve_student_mgmt.pl?SHOWSTATS+COURSEMGMT+936673083',%200,%201,%201)"/>
    <hyperlink ref="P89" r:id="rId411" display="javascript:top.update_breadcrumb('Distribution', '', '/SCRIPT/willard_141/scripts/designer/serve_student_mgmt.pl?SHOWSTATS+COURSEMGMT+936673354',%200,%201,%201)"/>
    <hyperlink ref="Q89" r:id="rId412" display="javascript:top.update_breadcrumb('Distribution', '', '/SCRIPT/willard_141/scripts/designer/serve_student_mgmt.pl?SHOWSTATS+COURSEMGMT+955425399',%200,%201,%201)"/>
    <hyperlink ref="R89" r:id="rId413" display="javascript:top.update_breadcrumb('Distribution', '', '/SCRIPT/willard_141/scripts/designer/serve_student_mgmt.pl?SHOWSTATS+COURSEMGMT+943412441',%200,%201,%201)"/>
    <hyperlink ref="S89" r:id="rId414" display="javascript:top.update_breadcrumb('Distribution', '', '/SCRIPT/willard_141/scripts/designer/serve_student_mgmt.pl?SHOWSTATS+COURSEMGMT+939677794',%200,%201,%201)"/>
    <hyperlink ref="T89" r:id="rId415" display="javascript:top.update_breadcrumb('Distribution', '', '/SCRIPT/willard_141/scripts/designer/serve_student_mgmt.pl?SHOWSTATS+COURSEMGMT+941913074',%200,%201,%201)"/>
    <hyperlink ref="U89" r:id="rId416" display="javascript:top.update_breadcrumb('Distribution', '', '/SCRIPT/willard_141/scripts/designer/serve_student_mgmt.pl?SHOWSTATS+COURSEMGMT+941926657',%200,%201,%201)"/>
    <hyperlink ref="V89" r:id="rId417" display="javascript:top.update_breadcrumb('Graph', '', '/SCRIPT/willard_141/scripts/designer/serve_student_mgmt.pl?SHOWSTATS+COURSEMGMT+1047332323',%200,%201,%201)"/>
    <hyperlink ref="W89" r:id="rId418" display="javascript:top.update_breadcrumb('Distribution', '', '/SCRIPT/willard_141/scripts/designer/serve_student_mgmt.pl?SHOWSTATS+COURSEMGMT+953065752',%200,%201,%201)"/>
    <hyperlink ref="X89" r:id="rId419" display="javascript:top.update_breadcrumb('Distribution', '', '/SCRIPT/willard_141/scripts/designer/serve_student_mgmt.pl?SHOWSTATS+COURSEMGMT+953066527',%200,%201,%201)"/>
    <hyperlink ref="Y89" r:id="rId420" display="javascript:top.update_breadcrumb('Distribution', '', '/SCRIPT/willard_141/scripts/designer/serve_student_mgmt.pl?SHOWSTATS+COURSEMGMT+953066582',%200,%201,%201)"/>
    <hyperlink ref="Z89" r:id="rId421" display="javascript:top.update_breadcrumb('Distribution', '', '/SCRIPT/willard_141/scripts/designer/serve_student_mgmt.pl?SHOWSTATS+COURSEMGMT+953066600',%200,%201,%201)"/>
    <hyperlink ref="AA89" r:id="rId422" display="javascript:top.update_breadcrumb('Distribution', '', '/SCRIPT/willard_141/scripts/designer/serve_student_mgmt.pl?SHOWSTATS+COURSEMGMT+953066651',%200,%201,%201)"/>
    <hyperlink ref="AB89" r:id="rId423" display="javascript:top.update_breadcrumb('Distribution', '', '/SCRIPT/willard_141/scripts/designer/serve_student_mgmt.pl?SHOWSTATS+COURSEMGMT+953066677',%200,%201,%201)"/>
    <hyperlink ref="AC89" r:id="rId424" display="javascript:top.update_breadcrumb('Distribution', '', '/SCRIPT/willard_141/scripts/designer/serve_student_mgmt.pl?SHOWSTATS+COURSEMGMT+953066696',%200,%201,%201)"/>
    <hyperlink ref="AD89" r:id="rId425" display="javascript:top.update_breadcrumb('Graph', '', '/SCRIPT/willard_141/scripts/designer/serve_student_mgmt.pl?SHOWSTATS+COURSEMGMT+1047327898',%200,%201,%201)"/>
    <hyperlink ref="AE89" r:id="rId426" display="javascript:top.update_breadcrumb('Distribution', '', '/SCRIPT/willard_141/scripts/designer/serve_student_mgmt.pl?SHOWSTATS+COURSEMGMT+1038355781',%200,%201,%201)"/>
    <hyperlink ref="AF89" r:id="rId427" display="javascript:top.update_breadcrumb('Distribution', '', '/SCRIPT/willard_141/scripts/designer/serve_student_mgmt.pl?SHOWSTATS+COURSEMGMT+1038357138',%200,%201,%201)"/>
    <hyperlink ref="AG89" r:id="rId428" display="javascript:top.update_breadcrumb('Distribution', '', '/SCRIPT/willard_141/scripts/designer/serve_student_mgmt.pl?SHOWSTATS+COURSEMGMT+1038375015',%200,%201,%201)"/>
    <hyperlink ref="AH89" r:id="rId429" display="javascript:top.update_breadcrumb('Distribution', '', '/SCRIPT/willard_141/scripts/designer/serve_student_mgmt.pl?SHOWSTATS+COURSEMGMT+1038375231',%200,%201,%201)"/>
    <hyperlink ref="AI89" r:id="rId430" display="javascript:top.update_breadcrumb('Distribution', '', '/SCRIPT/willard_141/scripts/designer/serve_student_mgmt.pl?SHOWSTATS+COURSEMGMT+1038375393',%200,%201,%201)"/>
    <hyperlink ref="AJ89" r:id="rId431" display="javascript:top.update_breadcrumb('Graph', '', '/SCRIPT/willard_141/scripts/designer/serve_student_mgmt.pl?SHOWSTATS+COURSEMGMT+1047328149',%200,%201,%201)"/>
    <hyperlink ref="AK89" r:id="rId432" display="javascript:top.update_breadcrumb('Distribution', '', '/SCRIPT/willard_141/scripts/designer/serve_student_mgmt.pl?SHOWSTATS+COURSEMGMT+1038355781',%200,%201,%201)"/>
    <hyperlink ref="AL89" r:id="rId433" display="javascript:top.update_breadcrumb('Distribution', '', '/SCRIPT/willard_141/scripts/designer/serve_student_mgmt.pl?SHOWSTATS+COURSEMGMT+1038357138',%200,%201,%201)"/>
    <hyperlink ref="AM89" r:id="rId434" display="javascript:top.update_breadcrumb('Distribution', '', '/SCRIPT/willard_141/scripts/designer/serve_student_mgmt.pl?SHOWSTATS+COURSEMGMT+1038375015',%200,%201,%201)"/>
    <hyperlink ref="AN89" r:id="rId435" display="javascript:top.update_breadcrumb('Distribution', '', '/SCRIPT/willard_141/scripts/designer/serve_student_mgmt.pl?SHOWSTATS+COURSEMGMT+1038375231',%200,%201,%201)"/>
    <hyperlink ref="IU87" r:id="rId436" display="javascript:top.update_breadcrumb('Edit Column Values', '', '/SCRIPT/willard_141/scripts/designer/serve_student_mgmt.pl?EDITCOL+COURSEMGMT+935695612',%200,%201,%201)"/>
    <hyperlink ref="AO89" r:id="rId437" display="javascript:top.update_breadcrumb('Distribution', '', '/SCRIPT/willard_141/scripts/designer/serve_student_mgmt.pl?SHOWSTATS+COURSEMGMT+1038375393',%200,%201,%201)"/>
    <hyperlink ref="AP89" r:id="rId438" display="javascript:top.update_breadcrumb('Graph', '', '/SCRIPT/willard_141/scripts/designer/serve_student_mgmt.pl?SHOWSTATS+COURSEMGMT+1047328149',%200,%201,%201)"/>
    <hyperlink ref="L100" r:id="rId439" display="javascript:top.update_breadcrumb('Distribution', '', '/SCRIPT/willard_141/scripts/designer/serve_student_mgmt.pl?SHOWSTATS+COURSEMGMT+939656937',%200,%201,%201)"/>
    <hyperlink ref="M100" r:id="rId440" display="javascript:top.update_breadcrumb('Distribution', '', '/SCRIPT/willard_141/scripts/designer/serve_student_mgmt.pl?SHOWSTATS+COURSEMGMT+939657059',%200,%201,%201)"/>
    <hyperlink ref="N100" r:id="rId441" display="javascript:top.update_breadcrumb('Distribution', '', '/SCRIPT/willard_141/scripts/designer/serve_student_mgmt.pl?SHOWSTATS+COURSEMGMT+939657555',%200,%201,%201)"/>
    <hyperlink ref="O100" r:id="rId442" display="javascript:top.update_breadcrumb('Distribution', '', '/SCRIPT/willard_141/scripts/designer/serve_student_mgmt.pl?SHOWSTATS+COURSEMGMT+936673083',%200,%201,%201)"/>
    <hyperlink ref="P100" r:id="rId443" display="javascript:top.update_breadcrumb('Distribution', '', '/SCRIPT/willard_141/scripts/designer/serve_student_mgmt.pl?SHOWSTATS+COURSEMGMT+936673354',%200,%201,%201)"/>
    <hyperlink ref="Q100" r:id="rId444" display="javascript:top.update_breadcrumb('Distribution', '', '/SCRIPT/willard_141/scripts/designer/serve_student_mgmt.pl?SHOWSTATS+COURSEMGMT+955425399',%200,%201,%201)"/>
    <hyperlink ref="R100" r:id="rId445" display="javascript:top.update_breadcrumb('Distribution', '', '/SCRIPT/willard_141/scripts/designer/serve_student_mgmt.pl?SHOWSTATS+COURSEMGMT+943412441',%200,%201,%201)"/>
    <hyperlink ref="S100" r:id="rId446" display="javascript:top.update_breadcrumb('Distribution', '', '/SCRIPT/willard_141/scripts/designer/serve_student_mgmt.pl?SHOWSTATS+COURSEMGMT+939677794',%200,%201,%201)"/>
    <hyperlink ref="T100" r:id="rId447" display="javascript:top.update_breadcrumb('Distribution', '', '/SCRIPT/willard_141/scripts/designer/serve_student_mgmt.pl?SHOWSTATS+COURSEMGMT+941913074',%200,%201,%201)"/>
    <hyperlink ref="U100" r:id="rId448" display="javascript:top.update_breadcrumb('Distribution', '', '/SCRIPT/willard_141/scripts/designer/serve_student_mgmt.pl?SHOWSTATS+COURSEMGMT+941926657',%200,%201,%201)"/>
    <hyperlink ref="V100" r:id="rId449" display="javascript:top.update_breadcrumb('Graph', '', '/SCRIPT/willard_141/scripts/designer/serve_student_mgmt.pl?SHOWSTATS+COURSEMGMT+1047332323',%200,%201,%201)"/>
    <hyperlink ref="W100" r:id="rId450" display="javascript:top.update_breadcrumb('Distribution', '', '/SCRIPT/willard_141/scripts/designer/serve_student_mgmt.pl?SHOWSTATS+COURSEMGMT+953065752',%200,%201,%201)"/>
    <hyperlink ref="X100" r:id="rId451" display="javascript:top.update_breadcrumb('Distribution', '', '/SCRIPT/willard_141/scripts/designer/serve_student_mgmt.pl?SHOWSTATS+COURSEMGMT+953066527',%200,%201,%201)"/>
    <hyperlink ref="Y100" r:id="rId452" display="javascript:top.update_breadcrumb('Distribution', '', '/SCRIPT/willard_141/scripts/designer/serve_student_mgmt.pl?SHOWSTATS+COURSEMGMT+953066582',%200,%201,%201)"/>
    <hyperlink ref="Z100" r:id="rId453" display="javascript:top.update_breadcrumb('Distribution', '', '/SCRIPT/willard_141/scripts/designer/serve_student_mgmt.pl?SHOWSTATS+COURSEMGMT+953066600',%200,%201,%201)"/>
    <hyperlink ref="AA100" r:id="rId454" display="javascript:top.update_breadcrumb('Distribution', '', '/SCRIPT/willard_141/scripts/designer/serve_student_mgmt.pl?SHOWSTATS+COURSEMGMT+953066651',%200,%201,%201)"/>
    <hyperlink ref="AB100" r:id="rId455" display="javascript:top.update_breadcrumb('Distribution', '', '/SCRIPT/willard_141/scripts/designer/serve_student_mgmt.pl?SHOWSTATS+COURSEMGMT+953066677',%200,%201,%201)"/>
    <hyperlink ref="AC100" r:id="rId456" display="javascript:top.update_breadcrumb('Distribution', '', '/SCRIPT/willard_141/scripts/designer/serve_student_mgmt.pl?SHOWSTATS+COURSEMGMT+953066696',%200,%201,%201)"/>
    <hyperlink ref="AD100" r:id="rId457" display="javascript:top.update_breadcrumb('Graph', '', '/SCRIPT/willard_141/scripts/designer/serve_student_mgmt.pl?SHOWSTATS+COURSEMGMT+1047327898',%200,%201,%201)"/>
    <hyperlink ref="AE100" r:id="rId458" display="javascript:top.update_breadcrumb('Distribution', '', '/SCRIPT/willard_141/scripts/designer/serve_student_mgmt.pl?SHOWSTATS+COURSEMGMT+1038355781',%200,%201,%201)"/>
    <hyperlink ref="AF100" r:id="rId459" display="javascript:top.update_breadcrumb('Distribution', '', '/SCRIPT/willard_141/scripts/designer/serve_student_mgmt.pl?SHOWSTATS+COURSEMGMT+1038357138',%200,%201,%201)"/>
    <hyperlink ref="AG100" r:id="rId460" display="javascript:top.update_breadcrumb('Distribution', '', '/SCRIPT/willard_141/scripts/designer/serve_student_mgmt.pl?SHOWSTATS+COURSEMGMT+1038375015',%200,%201,%201)"/>
    <hyperlink ref="AH100" r:id="rId461" display="javascript:top.update_breadcrumb('Distribution', '', '/SCRIPT/willard_141/scripts/designer/serve_student_mgmt.pl?SHOWSTATS+COURSEMGMT+1038375231',%200,%201,%201)"/>
    <hyperlink ref="AI100" r:id="rId462" display="javascript:top.update_breadcrumb('Distribution', '', '/SCRIPT/willard_141/scripts/designer/serve_student_mgmt.pl?SHOWSTATS+COURSEMGMT+1038375393',%200,%201,%201)"/>
    <hyperlink ref="AJ100" r:id="rId463" display="javascript:top.update_breadcrumb('Graph', '', '/SCRIPT/willard_141/scripts/designer/serve_student_mgmt.pl?SHOWSTATS+COURSEMGMT+1047328149',%200,%201,%201)"/>
    <hyperlink ref="AK100" r:id="rId464" display="javascript:top.update_breadcrumb('Distribution', '', '/SCRIPT/willard_141/scripts/designer/serve_student_mgmt.pl?SHOWSTATS+COURSEMGMT+1038355781',%200,%201,%201)"/>
    <hyperlink ref="AL100" r:id="rId465" display="javascript:top.update_breadcrumb('Distribution', '', '/SCRIPT/willard_141/scripts/designer/serve_student_mgmt.pl?SHOWSTATS+COURSEMGMT+1038357138',%200,%201,%201)"/>
    <hyperlink ref="AM100" r:id="rId466" display="javascript:top.update_breadcrumb('Distribution', '', '/SCRIPT/willard_141/scripts/designer/serve_student_mgmt.pl?SHOWSTATS+COURSEMGMT+1038375015',%200,%201,%201)"/>
    <hyperlink ref="AN100" r:id="rId467" display="javascript:top.update_breadcrumb('Distribution', '', '/SCRIPT/willard_141/scripts/designer/serve_student_mgmt.pl?SHOWSTATS+COURSEMGMT+1038375231',%200,%201,%201)"/>
    <hyperlink ref="AO100" r:id="rId468" display="javascript:top.update_breadcrumb('Distribution', '', '/SCRIPT/willard_141/scripts/designer/serve_student_mgmt.pl?SHOWSTATS+COURSEMGMT+1038375393',%200,%201,%201)"/>
    <hyperlink ref="AP100" r:id="rId469" display="javascript:top.update_breadcrumb('Graph', '', '/SCRIPT/willard_141/scripts/designer/serve_student_mgmt.pl?SHOWSTATS+COURSEMGMT+1047328149',%200,%201,%201)"/>
    <hyperlink ref="IU98" r:id="rId470" display="javascript:top.update_breadcrumb('Edit Column Values', '', '/SCRIPT/willard_141/scripts/designer/serve_student_mgmt.pl?EDITCOL+COURSEMGMT+935695612',%200,%201,%201)"/>
    <hyperlink ref="L85" r:id="rId471" display="javascript:top.update_breadcrumb('Submissions', '', '/SCRIPT/willard_141/scripts/designer/serve_quiz.pl?ACTION=SUBMISSIONS_SM&amp;ID=939656937',%200,%201,%201)"/>
    <hyperlink ref="M85" r:id="rId472" display="javascript:top.update_breadcrumb('Submissions', '', '/SCRIPT/willard_141/scripts/designer/serve_quiz.pl?ACTION=SUBMISSIONS_SM&amp;ID=939657059',%200,%201,%201)"/>
    <hyperlink ref="N85" r:id="rId473" display="javascript:top.update_breadcrumb('Submissions', '', '/SCRIPT/willard_141/scripts/designer/serve_quiz.pl?ACTION=SUBMISSIONS_SM&amp;ID=939657555',%200,%201,%201)"/>
    <hyperlink ref="L64" r:id="rId474" display="http://webct.gcccd.net/SCRIPT/willard_141/scripts/designer/serve_student_mgmt.pl?REFRESH+COURSEMGMT+938716164"/>
    <hyperlink ref="M64" r:id="rId475" display="http://webct.gcccd.net/SCRIPT/willard_141/scripts/designer/serve_student_mgmt.pl?REFRESH+COURSEMGMT+939656937"/>
    <hyperlink ref="N64" r:id="rId476" display="http://webct.gcccd.net/SCRIPT/willard_141/scripts/designer/serve_student_mgmt.pl?REFRESH+COURSEMGMT+939657059"/>
    <hyperlink ref="O64" r:id="rId477" display="http://webct.gcccd.net/SCRIPT/willard_141/scripts/designer/serve_student_mgmt.pl?REFRESH+COURSEMGMT+939657555"/>
    <hyperlink ref="P64" r:id="rId478" display="http://webct.gcccd.net/SCRIPT/willard_141/scripts/designer/serve_student_mgmt.pl?REFRESH+COURSEMGMT+936673083"/>
    <hyperlink ref="Q64" r:id="rId479" display="http://webct.gcccd.net/SCRIPT/willard_141/scripts/designer/serve_student_mgmt.pl?REFRESH+COURSEMGMT+936673354"/>
    <hyperlink ref="R64" r:id="rId480" display="http://webct.gcccd.net/SCRIPT/willard_141/scripts/designer/serve_student_mgmt.pl?REFRESH+COURSEMGMT+955425399"/>
    <hyperlink ref="S64" r:id="rId481" display="http://webct.gcccd.net/SCRIPT/willard_141/scripts/designer/serve_student_mgmt.pl?REFRESH+COURSEMGMT+943412441"/>
    <hyperlink ref="T64" r:id="rId482" display="http://webct.gcccd.net/SCRIPT/willard_141/scripts/designer/serve_student_mgmt.pl?REFRESH+COURSEMGMT+939677794"/>
    <hyperlink ref="U64" r:id="rId483" display="http://webct.gcccd.net/SCRIPT/willard_141/scripts/designer/serve_student_mgmt.pl?REFRESH+COURSEMGMT+941913074"/>
    <hyperlink ref="V64" r:id="rId484" display="http://webct.gcccd.net/SCRIPT/willard_141/scripts/designer/serve_student_mgmt.pl?REFRESH+COURSEMGMT+941926657"/>
    <hyperlink ref="W64" r:id="rId485" display="http://webct.gcccd.net/SCRIPT/willard_141/scripts/designer/serve_student_mgmt.pl?REFRESH+COURSEMGMT+1047332323"/>
    <hyperlink ref="X64" r:id="rId486" display="http://webct.gcccd.net/SCRIPT/willard_141/scripts/designer/serve_student_mgmt.pl?REFRESH+COURSEMGMT+953065752"/>
    <hyperlink ref="Y64" r:id="rId487" display="http://webct.gcccd.net/SCRIPT/willard_141/scripts/designer/serve_student_mgmt.pl?REFRESH+COURSEMGMT+953066527"/>
    <hyperlink ref="Z64" r:id="rId488" display="http://webct.gcccd.net/SCRIPT/willard_141/scripts/designer/serve_student_mgmt.pl?REFRESH+COURSEMGMT+953066582"/>
    <hyperlink ref="AA64" r:id="rId489" display="http://webct.gcccd.net/SCRIPT/willard_141/scripts/designer/serve_student_mgmt.pl?REFRESH+COURSEMGMT+953066600"/>
    <hyperlink ref="AB64" r:id="rId490" display="http://webct.gcccd.net/SCRIPT/willard_141/scripts/designer/serve_student_mgmt.pl?REFRESH+COURSEMGMT+953066651"/>
    <hyperlink ref="AC64" r:id="rId491" display="http://webct.gcccd.net/SCRIPT/willard_141/scripts/designer/serve_student_mgmt.pl?REFRESH+COURSEMGMT+953066677"/>
    <hyperlink ref="AD64" r:id="rId492" display="http://webct.gcccd.net/SCRIPT/willard_141/scripts/designer/serve_student_mgmt.pl?REFRESH+COURSEMGMT+953066696"/>
    <hyperlink ref="AE64" r:id="rId493" display="http://webct.gcccd.net/SCRIPT/willard_141/scripts/designer/serve_student_mgmt.pl?REFRESH+COURSEMGMT+1047327898"/>
    <hyperlink ref="AF64" r:id="rId494" display="http://webct.gcccd.net/SCRIPT/willard_141/scripts/designer/serve_student_mgmt.pl?REFRESH+COURSEMGMT+1038355781"/>
    <hyperlink ref="AG64" r:id="rId495" display="http://webct.gcccd.net/SCRIPT/willard_141/scripts/designer/serve_student_mgmt.pl?REFRESH+COURSEMGMT+1038357138"/>
    <hyperlink ref="AH64" r:id="rId496" display="http://webct.gcccd.net/SCRIPT/willard_141/scripts/designer/serve_student_mgmt.pl?REFRESH+COURSEMGMT+1038375015"/>
    <hyperlink ref="AI64" r:id="rId497" display="http://webct.gcccd.net/SCRIPT/willard_141/scripts/designer/serve_student_mgmt.pl?REFRESH+COURSEMGMT+1038375231"/>
    <hyperlink ref="AJ64" r:id="rId498" display="http://webct.gcccd.net/SCRIPT/willard_141/scripts/designer/serve_student_mgmt.pl?REFRESH+COURSEMGMT+1038375393"/>
    <hyperlink ref="AK64" r:id="rId499" display="http://webct.gcccd.net/SCRIPT/willard_141/scripts/designer/serve_student_mgmt.pl?REFRESH+COURSEMGMT+1047328149"/>
    <hyperlink ref="AL64" r:id="rId500" display="http://webct.gcccd.net/SCRIPT/willard_141/scripts/designer/serve_student_mgmt.pl?REFRESH+COURSEMGMT+1038355781"/>
    <hyperlink ref="AM64" r:id="rId501" display="http://webct.gcccd.net/SCRIPT/willard_141/scripts/designer/serve_student_mgmt.pl?REFRESH+COURSEMGMT+1038357138"/>
    <hyperlink ref="AN64" r:id="rId502" display="http://webct.gcccd.net/SCRIPT/willard_141/scripts/designer/serve_student_mgmt.pl?REFRESH+COURSEMGMT+1038375015"/>
    <hyperlink ref="AO64" r:id="rId503" display="http://webct.gcccd.net/SCRIPT/willard_141/scripts/designer/serve_student_mgmt.pl?REFRESH+COURSEMGMT+1038375231"/>
    <hyperlink ref="L67" r:id="rId504" display="javascript:top.update_breadcrumb('Distribution', '', '/SCRIPT/willard_141/scripts/designer/serve_student_mgmt.pl?SHOWSTATS+COURSEMGMT+938716164',%200,%201,%201)"/>
    <hyperlink ref="M67" r:id="rId505" display="javascript:top.update_breadcrumb('Distribution', '', '/SCRIPT/willard_141/scripts/designer/serve_student_mgmt.pl?SHOWSTATS+COURSEMGMT+939656937',%200,%201,%201)"/>
    <hyperlink ref="N67" r:id="rId506" display="javascript:top.update_breadcrumb('Distribution', '', '/SCRIPT/willard_141/scripts/designer/serve_student_mgmt.pl?SHOWSTATS+COURSEMGMT+939657059',%200,%201,%201)"/>
    <hyperlink ref="O67" r:id="rId507" display="javascript:top.update_breadcrumb('Distribution', '', '/SCRIPT/willard_141/scripts/designer/serve_student_mgmt.pl?SHOWSTATS+COURSEMGMT+939657555',%200,%201,%201)"/>
    <hyperlink ref="P67" r:id="rId508" display="javascript:top.update_breadcrumb('Distribution', '', '/SCRIPT/willard_141/scripts/designer/serve_student_mgmt.pl?SHOWSTATS+COURSEMGMT+936673083',%200,%201,%201)"/>
    <hyperlink ref="Q67" r:id="rId509" display="javascript:top.update_breadcrumb('Distribution', '', '/SCRIPT/willard_141/scripts/designer/serve_student_mgmt.pl?SHOWSTATS+COURSEMGMT+936673354',%200,%201,%201)"/>
    <hyperlink ref="R67" r:id="rId510" display="javascript:top.update_breadcrumb('Distribution', '', '/SCRIPT/willard_141/scripts/designer/serve_student_mgmt.pl?SHOWSTATS+COURSEMGMT+955425399',%200,%201,%201)"/>
    <hyperlink ref="S67" r:id="rId511" display="javascript:top.update_breadcrumb('Distribution', '', '/SCRIPT/willard_141/scripts/designer/serve_student_mgmt.pl?SHOWSTATS+COURSEMGMT+943412441',%200,%201,%201)"/>
    <hyperlink ref="T67" r:id="rId512" display="javascript:top.update_breadcrumb('Distribution', '', '/SCRIPT/willard_141/scripts/designer/serve_student_mgmt.pl?SHOWSTATS+COURSEMGMT+939677794',%200,%201,%201)"/>
    <hyperlink ref="U67" r:id="rId513" display="javascript:top.update_breadcrumb('Distribution', '', '/SCRIPT/willard_141/scripts/designer/serve_student_mgmt.pl?SHOWSTATS+COURSEMGMT+941913074',%200,%201,%201)"/>
    <hyperlink ref="V67" r:id="rId514" display="javascript:top.update_breadcrumb('Distribution', '', '/SCRIPT/willard_141/scripts/designer/serve_student_mgmt.pl?SHOWSTATS+COURSEMGMT+941926657',%200,%201,%201)"/>
    <hyperlink ref="W67" r:id="rId515" display="javascript:top.update_breadcrumb('Graph', '', '/SCRIPT/willard_141/scripts/designer/serve_student_mgmt.pl?SHOWSTATS+COURSEMGMT+1047332323',%200,%201,%201)"/>
    <hyperlink ref="X67" r:id="rId516" display="javascript:top.update_breadcrumb('Distribution', '', '/SCRIPT/willard_141/scripts/designer/serve_student_mgmt.pl?SHOWSTATS+COURSEMGMT+953065752',%200,%201,%201)"/>
    <hyperlink ref="Y67" r:id="rId517" display="javascript:top.update_breadcrumb('Distribution', '', '/SCRIPT/willard_141/scripts/designer/serve_student_mgmt.pl?SHOWSTATS+COURSEMGMT+953066527',%200,%201,%201)"/>
    <hyperlink ref="Z67" r:id="rId518" display="javascript:top.update_breadcrumb('Distribution', '', '/SCRIPT/willard_141/scripts/designer/serve_student_mgmt.pl?SHOWSTATS+COURSEMGMT+953066582',%200,%201,%201)"/>
    <hyperlink ref="AA67" r:id="rId519" display="javascript:top.update_breadcrumb('Distribution', '', '/SCRIPT/willard_141/scripts/designer/serve_student_mgmt.pl?SHOWSTATS+COURSEMGMT+953066600',%200,%201,%201)"/>
    <hyperlink ref="AB67" r:id="rId520" display="javascript:top.update_breadcrumb('Distribution', '', '/SCRIPT/willard_141/scripts/designer/serve_student_mgmt.pl?SHOWSTATS+COURSEMGMT+953066651',%200,%201,%201)"/>
    <hyperlink ref="AC67" r:id="rId521" display="javascript:top.update_breadcrumb('Distribution', '', '/SCRIPT/willard_141/scripts/designer/serve_student_mgmt.pl?SHOWSTATS+COURSEMGMT+953066677',%200,%201,%201)"/>
    <hyperlink ref="AD67" r:id="rId522" display="javascript:top.update_breadcrumb('Distribution', '', '/SCRIPT/willard_141/scripts/designer/serve_student_mgmt.pl?SHOWSTATS+COURSEMGMT+953066696',%200,%201,%201)"/>
    <hyperlink ref="AE67" r:id="rId523" display="javascript:top.update_breadcrumb('Graph', '', '/SCRIPT/willard_141/scripts/designer/serve_student_mgmt.pl?SHOWSTATS+COURSEMGMT+1047327898',%200,%201,%201)"/>
    <hyperlink ref="AF67" r:id="rId524" display="javascript:top.update_breadcrumb('Distribution', '', '/SCRIPT/willard_141/scripts/designer/serve_student_mgmt.pl?SHOWSTATS+COURSEMGMT+1038355781',%200,%201,%201)"/>
    <hyperlink ref="AG67" r:id="rId525" display="javascript:top.update_breadcrumb('Distribution', '', '/SCRIPT/willard_141/scripts/designer/serve_student_mgmt.pl?SHOWSTATS+COURSEMGMT+1038357138',%200,%201,%201)"/>
    <hyperlink ref="AH67" r:id="rId526" display="javascript:top.update_breadcrumb('Distribution', '', '/SCRIPT/willard_141/scripts/designer/serve_student_mgmt.pl?SHOWSTATS+COURSEMGMT+1038375015',%200,%201,%201)"/>
    <hyperlink ref="AI67" r:id="rId527" display="javascript:top.update_breadcrumb('Distribution', '', '/SCRIPT/willard_141/scripts/designer/serve_student_mgmt.pl?SHOWSTATS+COURSEMGMT+1038375231',%200,%201,%201)"/>
    <hyperlink ref="AJ67" r:id="rId528" display="javascript:top.update_breadcrumb('Distribution', '', '/SCRIPT/willard_141/scripts/designer/serve_student_mgmt.pl?SHOWSTATS+COURSEMGMT+1038375393',%200,%201,%201)"/>
    <hyperlink ref="AK67" r:id="rId529" display="javascript:top.update_breadcrumb('Graph', '', '/SCRIPT/willard_141/scripts/designer/serve_student_mgmt.pl?SHOWSTATS+COURSEMGMT+1047328149',%200,%201,%201)"/>
    <hyperlink ref="AL67" r:id="rId530" display="javascript:top.update_breadcrumb('Distribution', '', '/SCRIPT/willard_141/scripts/designer/serve_student_mgmt.pl?SHOWSTATS+COURSEMGMT+1038355781',%200,%201,%201)"/>
    <hyperlink ref="AM67" r:id="rId531" display="javascript:top.update_breadcrumb('Distribution', '', '/SCRIPT/willard_141/scripts/designer/serve_student_mgmt.pl?SHOWSTATS+COURSEMGMT+1038357138',%200,%201,%201)"/>
    <hyperlink ref="AN67" r:id="rId532" display="javascript:top.update_breadcrumb('Distribution', '', '/SCRIPT/willard_141/scripts/designer/serve_student_mgmt.pl?SHOWSTATS+COURSEMGMT+1038375015',%200,%201,%201)"/>
    <hyperlink ref="AO67" r:id="rId533" display="javascript:top.update_breadcrumb('Distribution', '', '/SCRIPT/willard_141/scripts/designer/serve_student_mgmt.pl?SHOWSTATS+COURSEMGMT+1038375231',%200,%201,%201)"/>
    <hyperlink ref="AP64" r:id="rId534" display="http://webct.gcccd.net/SCRIPT/willard_141/scripts/designer/serve_student_mgmt.pl?REFRESH+COURSEMGMT+1038375393"/>
    <hyperlink ref="AQ64" r:id="rId535" display="http://webct.gcccd.net/SCRIPT/willard_141/scripts/designer/serve_student_mgmt.pl?REFRESH+COURSEMGMT+1047328149"/>
    <hyperlink ref="AP67" r:id="rId536" display="javascript:top.update_breadcrumb('Distribution', '', '/SCRIPT/willard_141/scripts/designer/serve_student_mgmt.pl?SHOWSTATS+COURSEMGMT+1038375393',%200,%201,%201)"/>
    <hyperlink ref="AQ67" r:id="rId537" display="javascript:top.update_breadcrumb('Graph', '', '/SCRIPT/willard_141/scripts/designer/serve_student_mgmt.pl?SHOWSTATS+COURSEMGMT+1047328149',%200,%201,%201)"/>
    <hyperlink ref="IV64" r:id="rId538" display="javascript:top.update_breadcrumb('Edit Column Values', '', '/SCRIPT/willard_141/scripts/designer/serve_student_mgmt.pl?EDITCOL+COURSEMGMT+935695612',%200,%201,%201)"/>
  </hyperlinks>
  <printOptions gridLines="1"/>
  <pageMargins left="0.65" right="0.29" top="0.96" bottom="0.52" header="0.31" footer="0.5"/>
  <pageSetup horizontalDpi="600" verticalDpi="600" orientation="portrait" scale="78" r:id="rId539"/>
  <headerFooter alignWithMargins="0">
    <oddHeader>&amp;C&amp;"Arial,Bold"&amp;12 141 cylinders
section 3921 sp'03
</oddHeader>
  </headerFooter>
  <rowBreaks count="2" manualBreakCount="2">
    <brk id="42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141 Propagation of Error Spreadsheet F07</dc:title>
  <dc:subject/>
  <dc:creator>Grossmont-Cuyamaca Comm Coll</dc:creator>
  <cp:keywords/>
  <dc:description/>
  <cp:lastModifiedBy>Martin Larter</cp:lastModifiedBy>
  <cp:lastPrinted>2007-10-17T21:13:31Z</cp:lastPrinted>
  <dcterms:created xsi:type="dcterms:W3CDTF">2000-01-24T21:21:56Z</dcterms:created>
  <dcterms:modified xsi:type="dcterms:W3CDTF">2014-04-01T01:58:39Z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